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6384" windowHeight="8192" activeTab="0"/>
  </bookViews>
  <sheets>
    <sheet name="cover" sheetId="1" r:id="rId1"/>
    <sheet name="yield computation" sheetId="2" r:id="rId2"/>
    <sheet name="footnotes" sheetId="3" r:id="rId3"/>
  </sheets>
  <definedNames/>
  <calcPr fullCalcOnLoad="1"/>
</workbook>
</file>

<file path=xl/comments2.xml><?xml version="1.0" encoding="utf-8"?>
<comments xmlns="http://schemas.openxmlformats.org/spreadsheetml/2006/main">
  <authors>
    <author/>
  </authors>
  <commentList>
    <comment ref="I3" authorId="0">
      <text>
        <r>
          <rPr>
            <b/>
            <sz val="8"/>
            <color indexed="8"/>
            <rFont val="Tahoma"/>
            <family val="2"/>
          </rPr>
          <t>Yield for arbitrary payments. VBA-analysis functions under Extra --&gt; Add-Ins must be installed.</t>
        </r>
      </text>
    </comment>
    <comment ref="I4" authorId="0">
      <text>
        <r>
          <rPr>
            <b/>
            <sz val="8"/>
            <color indexed="8"/>
            <rFont val="Tahoma"/>
            <family val="2"/>
          </rPr>
          <t>Workaround to avoid the installation of the Add-Ins. Is not working with OpenOffice.
However, when  there are several negative payments at the beginning, the formula fails to find a result.</t>
        </r>
      </text>
    </comment>
    <comment ref="I5" authorId="0">
      <text>
        <r>
          <rPr>
            <b/>
            <sz val="8"/>
            <color indexed="8"/>
            <rFont val="Tahoma"/>
            <family val="2"/>
          </rPr>
          <t>Simplified calculation for periodic yearly payments. Then it is very accurate. For unperiodic payments not valid.</t>
        </r>
      </text>
    </comment>
  </commentList>
</comments>
</file>

<file path=xl/sharedStrings.xml><?xml version="1.0" encoding="utf-8"?>
<sst xmlns="http://schemas.openxmlformats.org/spreadsheetml/2006/main" count="137" uniqueCount="135">
  <si>
    <t xml:space="preserve">This spreadsheet template was built as addition for the online calculator at http://www.irrq.com.  The computation of the internal rate of return(IRR) takes place according to the mathematical equations and the functions built into Excel® and/or Openoffice®.
</t>
  </si>
  <si>
    <t>This template may be copied and changed for private use.  However it may not be distributed further without permission.</t>
  </si>
  <si>
    <t>Any refunding for damage or missed gains is impossible.</t>
  </si>
  <si>
    <t>I agree to the exclusion of any warrenty:</t>
  </si>
  <si>
    <t>No</t>
  </si>
  <si>
    <t>Please confirm here with "Yes".</t>
  </si>
  <si>
    <t>continue--&gt;</t>
  </si>
  <si>
    <t>Link to the website: http://www.irrq.com/us/</t>
  </si>
  <si>
    <t>Version 1.6</t>
  </si>
  <si>
    <t>Excel is a trademark of microsoft corp.</t>
  </si>
  <si>
    <t>OpenOffice is a trademark of OpenOffice.org</t>
  </si>
  <si>
    <t xml:space="preserve">
 </t>
  </si>
  <si>
    <t xml:space="preserve">
</t>
  </si>
  <si>
    <t>© Dr.Stefan Heizmann</t>
  </si>
  <si>
    <t>date*</t>
  </si>
  <si>
    <t>payment**</t>
  </si>
  <si>
    <t>interest days***</t>
  </si>
  <si>
    <t>bound capital****</t>
  </si>
  <si>
    <t>1 .)</t>
  </si>
  <si>
    <t>2 .)</t>
  </si>
  <si>
    <t>3 .)</t>
  </si>
  <si>
    <t xml:space="preserve"> </t>
  </si>
  <si>
    <t>4 .)</t>
  </si>
  <si>
    <t>5 .)</t>
  </si>
  <si>
    <t>6 .)</t>
  </si>
  <si>
    <t>7 .)</t>
  </si>
  <si>
    <t>Sum of disbursements</t>
  </si>
  <si>
    <t>8 .)</t>
  </si>
  <si>
    <t>Sum of  yields</t>
  </si>
  <si>
    <t>9 .)</t>
  </si>
  <si>
    <t>Gain/Loss</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</si>
  <si>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</si>
  <si>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</si>
  <si>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</si>
  <si>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</si>
  <si>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</si>
  <si>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</si>
  <si>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</si>
  <si>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</si>
  <si>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</si>
  <si>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</si>
  <si>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</si>
  <si>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</si>
  <si>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</si>
  <si>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</si>
  <si>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</si>
  <si>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</si>
  <si>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</si>
  <si>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</si>
  <si>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</si>
  <si>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</si>
  <si>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</si>
  <si>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</si>
  <si>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</si>
  <si>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</si>
  <si>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</si>
  <si>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</si>
  <si>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</si>
  <si>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</si>
  <si>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</si>
  <si>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</si>
  <si>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</si>
  <si>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</si>
  <si>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</si>
  <si>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</si>
  <si>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</si>
  <si>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</si>
  <si>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</si>
  <si>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</si>
  <si>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</si>
  <si>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</si>
  <si>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</si>
  <si>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</si>
  <si>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</si>
  <si>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</si>
  <si>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</si>
  <si>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</si>
  <si>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</si>
  <si>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</si>
  <si>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</si>
  <si>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</si>
  <si>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</si>
  <si>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</si>
  <si>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</si>
  <si>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</si>
  <si>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</si>
  <si>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</si>
  <si>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</si>
  <si>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</si>
  <si>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</si>
  <si>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</si>
  <si>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</si>
  <si>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</si>
  <si>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</si>
  <si>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</si>
  <si>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</si>
  <si>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</si>
  <si>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</si>
  <si>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</si>
  <si>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</si>
  <si>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</si>
  <si>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</si>
  <si>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</si>
  <si>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</si>
  <si>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</si>
  <si>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</si>
  <si>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</si>
  <si>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</si>
  <si>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</si>
  <si>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</si>
  <si>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</si>
  <si>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</si>
  <si>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</si>
  <si>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</si>
  <si>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</si>
  <si>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</si>
  <si>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</si>
  <si>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</si>
  <si>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</si>
  <si>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</si>
  <si>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</si>
  <si>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</si>
  <si>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</si>
  <si>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</si>
  <si>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</si>
  <si>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</si>
  <si>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</si>
  <si>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r>
      <t>©</t>
    </r>
    <r>
      <rPr>
        <sz val="10"/>
        <color indexed="31"/>
        <rFont val="Arial"/>
        <family val="2"/>
      </rPr>
      <t>Dr.Stefan Heizmann</t>
    </r>
  </si>
  <si>
    <t>106 .)</t>
  </si>
  <si>
    <r>
      <t>*date:</t>
    </r>
    <r>
      <rPr>
        <sz val="9"/>
        <rFont val="Verdana"/>
        <family val="2"/>
      </rPr>
      <t xml:space="preserve"> For the correctness of the bound capital calculation, the dates
 must be ordered chronological.</t>
    </r>
  </si>
  <si>
    <r>
      <t>**payments:</t>
    </r>
    <r>
      <rPr>
        <sz val="9"/>
        <rFont val="Verdana"/>
        <family val="2"/>
      </rPr>
      <t xml:space="preserve"> Payments ca be curreny amounts or percent values. 
Disbursements are negative.</t>
    </r>
  </si>
  <si>
    <r>
      <t>***interest days:</t>
    </r>
    <r>
      <rPr>
        <sz val="9"/>
        <rFont val="Verdana"/>
        <family val="2"/>
      </rPr>
      <t xml:space="preserve"> All interest charges are calculated for the last date.</t>
    </r>
  </si>
  <si>
    <r>
      <t>****bound capital:</t>
    </r>
    <r>
      <rPr>
        <sz val="9"/>
        <rFont val="Verdana"/>
        <family val="2"/>
      </rPr>
      <t xml:space="preserve"> The computated yield only reflects the bound capital. 
If the bound capital is low, the yield is not a good measure for the value 
of an investment. The bound capital is only correct calculated, when the 
payments are chronological listed in the table. 
The formula of the bound capital uses the computated yield from field I$4. 
You may want to change this to the yield computated with a different 
function in I$3 or I$5. </t>
    </r>
  </si>
  <si>
    <r>
      <t>The yield</t>
    </r>
    <r>
      <rPr>
        <sz val="9"/>
        <rFont val="Verdana"/>
        <family val="2"/>
      </rPr>
      <t xml:space="preserve"> is calculated with three different functions:
</t>
    </r>
    <r>
      <rPr>
        <b/>
        <sz val="9"/>
        <rFont val="Verdana"/>
        <family val="2"/>
      </rPr>
      <t>1. method</t>
    </r>
    <r>
      <rPr>
        <sz val="9"/>
        <rFont val="Verdana"/>
        <family val="2"/>
      </rPr>
      <t xml:space="preserve"> uses the function XIRR that can be installed under Tools --&gt; Add-Ins. There the VBA analysis functions must be selected and installed.
</t>
    </r>
    <r>
      <rPr>
        <b/>
        <sz val="9"/>
        <rFont val="Verdana"/>
        <family val="2"/>
      </rPr>
      <t>2. method</t>
    </r>
    <r>
      <rPr>
        <sz val="9"/>
        <rFont val="Verdana"/>
        <family val="2"/>
      </rPr>
      <t xml:space="preserve"> is a workaround to avoid the installation of the Add-Ins. However, when a there are several negative payments at the beginning, the formula fails to find a result. Is not working with OpenOffice.
</t>
    </r>
    <r>
      <rPr>
        <b/>
        <sz val="9"/>
        <rFont val="Verdana"/>
        <family val="2"/>
      </rPr>
      <t>3. method</t>
    </r>
    <r>
      <rPr>
        <sz val="9"/>
        <rFont val="Verdana"/>
        <family val="2"/>
      </rPr>
      <t xml:space="preserve"> is only valid for periodic, ordered, yearly payments. There must be exact one payment for every year at the same date. Then it is the best result you can get.</t>
    </r>
  </si>
  <si>
    <t>Online version of the computation:http://www.irrq.com/us/yield.php</t>
  </si>
</sst>
</file>

<file path=xl/styles.xml><?xml version="1.0" encoding="utf-8"?>
<styleSheet xmlns="http://schemas.openxmlformats.org/spreadsheetml/2006/main">
  <numFmts count="9">
    <numFmt numFmtId="164" formatCode="GENERAL"/>
    <numFmt numFmtId="165" formatCode="0.0"/>
    <numFmt numFmtId="166" formatCode="DD/MM/YYYY"/>
    <numFmt numFmtId="167" formatCode="0.00%"/>
    <numFmt numFmtId="168" formatCode="YYYY\-MM\-DD;@"/>
    <numFmt numFmtId="169" formatCode="0.00_ ;[RED]\-0.00\ "/>
    <numFmt numFmtId="170" formatCode="#,##0.0"/>
    <numFmt numFmtId="171" formatCode="0.0_ ;[RED]\-0.0\ "/>
    <numFmt numFmtId="172" formatCode="0%"/>
  </numFmts>
  <fonts count="13">
    <font>
      <sz val="10"/>
      <name val="Arial"/>
      <family val="2"/>
    </font>
    <font>
      <sz val="10"/>
      <name val="Verdana"/>
      <family val="2"/>
    </font>
    <font>
      <sz val="8"/>
      <name val="Verdana"/>
      <family val="2"/>
    </font>
    <font>
      <u val="single"/>
      <sz val="10"/>
      <color indexed="12"/>
      <name val="Arial"/>
      <family val="2"/>
    </font>
    <font>
      <sz val="8"/>
      <name val="Arial"/>
      <family val="2"/>
    </font>
    <font>
      <b/>
      <sz val="12"/>
      <name val="Verdana"/>
      <family val="2"/>
    </font>
    <font>
      <u val="single"/>
      <sz val="8"/>
      <color indexed="12"/>
      <name val="Arial"/>
      <family val="2"/>
    </font>
    <font>
      <b/>
      <sz val="8"/>
      <color indexed="8"/>
      <name val="Tahoma"/>
      <family val="2"/>
    </font>
    <font>
      <sz val="10"/>
      <name val="Arial Unicode MS"/>
      <family val="2"/>
    </font>
    <font>
      <sz val="10"/>
      <color indexed="31"/>
      <name val="Arial"/>
      <family val="2"/>
    </font>
    <font>
      <b/>
      <sz val="9"/>
      <name val="Verdana"/>
      <family val="2"/>
    </font>
    <font>
      <sz val="9"/>
      <name val="Verdana"/>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21">
    <border>
      <left/>
      <right/>
      <top/>
      <bottom/>
      <diagonal/>
    </border>
    <border>
      <left style="hair">
        <color indexed="8"/>
      </left>
      <right style="hair">
        <color indexed="8"/>
      </right>
      <top style="hair">
        <color indexed="8"/>
      </top>
      <bottom style="hair">
        <color indexed="8"/>
      </bottom>
    </border>
    <border>
      <left>
        <color indexed="63"/>
      </left>
      <right>
        <color indexed="63"/>
      </right>
      <top>
        <color indexed="63"/>
      </top>
      <bottom style="thick">
        <color indexed="8"/>
      </bottom>
    </border>
    <border>
      <left style="thick">
        <color indexed="8"/>
      </left>
      <right style="thick">
        <color indexed="8"/>
      </right>
      <top style="thick">
        <color indexed="8"/>
      </top>
      <bottom style="thick">
        <color indexed="8"/>
      </bottom>
    </border>
    <border>
      <left style="medium">
        <color indexed="8"/>
      </left>
      <right style="hair">
        <color indexed="8"/>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style="medium">
        <color indexed="8"/>
      </left>
      <right style="hair">
        <color indexed="8"/>
      </right>
      <top style="hair">
        <color indexed="8"/>
      </top>
      <bottom style="thick">
        <color indexed="8"/>
      </bottom>
    </border>
    <border>
      <left style="hair">
        <color indexed="8"/>
      </left>
      <right style="medium">
        <color indexed="8"/>
      </right>
      <top style="hair">
        <color indexed="8"/>
      </top>
      <bottom style="thick">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57">
    <xf numFmtId="164" fontId="0" fillId="0" borderId="0" xfId="0" applyAlignment="1">
      <alignment/>
    </xf>
    <xf numFmtId="164" fontId="0" fillId="2" borderId="0" xfId="0" applyFill="1" applyAlignment="1">
      <alignment/>
    </xf>
    <xf numFmtId="164" fontId="0" fillId="3" borderId="0" xfId="0" applyFill="1" applyAlignment="1">
      <alignment/>
    </xf>
    <xf numFmtId="164" fontId="1" fillId="3" borderId="0" xfId="0" applyFont="1" applyFill="1" applyBorder="1" applyAlignment="1">
      <alignment wrapText="1"/>
    </xf>
    <xf numFmtId="164" fontId="1" fillId="3" borderId="0" xfId="0" applyFont="1" applyFill="1" applyAlignment="1">
      <alignment wrapText="1"/>
    </xf>
    <xf numFmtId="164" fontId="0" fillId="2" borderId="1" xfId="0" applyFont="1" applyFill="1" applyBorder="1" applyAlignment="1" applyProtection="1">
      <alignment horizontal="right"/>
      <protection locked="0"/>
    </xf>
    <xf numFmtId="164" fontId="2" fillId="3" borderId="0" xfId="0" applyFont="1" applyFill="1" applyAlignment="1">
      <alignment horizontal="center"/>
    </xf>
    <xf numFmtId="164" fontId="3" fillId="3" borderId="0" xfId="20" applyNumberFormat="1" applyFont="1" applyFill="1" applyBorder="1" applyAlignment="1" applyProtection="1">
      <alignment horizontal="center"/>
      <protection locked="0"/>
    </xf>
    <xf numFmtId="164" fontId="3" fillId="2" borderId="0" xfId="20" applyNumberFormat="1" applyFont="1" applyFill="1" applyBorder="1" applyAlignment="1" applyProtection="1">
      <alignment/>
      <protection locked="0"/>
    </xf>
    <xf numFmtId="164" fontId="4" fillId="2" borderId="0" xfId="0" applyFont="1" applyFill="1" applyAlignment="1">
      <alignment/>
    </xf>
    <xf numFmtId="164" fontId="4" fillId="2" borderId="0" xfId="0" applyFont="1" applyFill="1" applyAlignment="1">
      <alignment/>
    </xf>
    <xf numFmtId="165" fontId="0" fillId="3" borderId="0" xfId="0" applyNumberFormat="1" applyFill="1" applyAlignment="1">
      <alignment/>
    </xf>
    <xf numFmtId="164" fontId="0" fillId="3" borderId="0" xfId="0" applyFill="1" applyBorder="1" applyAlignment="1">
      <alignment/>
    </xf>
    <xf numFmtId="164" fontId="0" fillId="3" borderId="0" xfId="0" applyFont="1" applyFill="1" applyBorder="1" applyAlignment="1">
      <alignment/>
    </xf>
    <xf numFmtId="166" fontId="0" fillId="3" borderId="0" xfId="0" applyNumberFormat="1" applyFill="1" applyBorder="1" applyAlignment="1">
      <alignment/>
    </xf>
    <xf numFmtId="164" fontId="0" fillId="3" borderId="0" xfId="0" applyFont="1" applyFill="1" applyBorder="1" applyAlignment="1">
      <alignment wrapText="1"/>
    </xf>
    <xf numFmtId="164" fontId="5" fillId="3" borderId="0" xfId="0" applyFont="1" applyFill="1" applyBorder="1" applyAlignment="1">
      <alignment horizontal="right" wrapText="1"/>
    </xf>
    <xf numFmtId="164" fontId="6" fillId="3" borderId="2" xfId="20" applyNumberFormat="1" applyFont="1" applyFill="1" applyBorder="1" applyAlignment="1" applyProtection="1">
      <alignment/>
      <protection locked="0"/>
    </xf>
    <xf numFmtId="164" fontId="0" fillId="3" borderId="2" xfId="0" applyFill="1" applyBorder="1" applyAlignment="1">
      <alignment/>
    </xf>
    <xf numFmtId="164" fontId="0" fillId="3" borderId="3" xfId="0" applyFill="1" applyBorder="1" applyAlignment="1">
      <alignment/>
    </xf>
    <xf numFmtId="164" fontId="0" fillId="3" borderId="3" xfId="0" applyFont="1" applyFill="1" applyBorder="1" applyAlignment="1">
      <alignment horizontal="center"/>
    </xf>
    <xf numFmtId="165" fontId="0" fillId="3" borderId="3" xfId="0" applyNumberFormat="1" applyFont="1" applyFill="1" applyBorder="1" applyAlignment="1">
      <alignment horizontal="center"/>
    </xf>
    <xf numFmtId="164" fontId="0" fillId="3" borderId="4" xfId="0" applyFill="1" applyBorder="1" applyAlignment="1">
      <alignment horizontal="right"/>
    </xf>
    <xf numFmtId="167" fontId="0" fillId="3" borderId="5" xfId="0" applyNumberFormat="1" applyFill="1" applyBorder="1" applyAlignment="1">
      <alignment/>
    </xf>
    <xf numFmtId="164" fontId="0" fillId="3" borderId="6" xfId="0" applyFont="1" applyFill="1" applyBorder="1" applyAlignment="1">
      <alignment/>
    </xf>
    <xf numFmtId="168" fontId="8" fillId="2" borderId="7" xfId="0" applyNumberFormat="1" applyFont="1" applyFill="1" applyBorder="1" applyAlignment="1" applyProtection="1">
      <alignment/>
      <protection locked="0"/>
    </xf>
    <xf numFmtId="169" fontId="0" fillId="2" borderId="8" xfId="0" applyNumberFormat="1" applyFill="1" applyBorder="1" applyAlignment="1" applyProtection="1">
      <alignment/>
      <protection locked="0"/>
    </xf>
    <xf numFmtId="170" fontId="0" fillId="3" borderId="9" xfId="0" applyNumberFormat="1" applyFill="1" applyBorder="1" applyAlignment="1">
      <alignment/>
    </xf>
    <xf numFmtId="171" fontId="0" fillId="3" borderId="7" xfId="0" applyNumberFormat="1" applyFill="1" applyBorder="1" applyAlignment="1">
      <alignment/>
    </xf>
    <xf numFmtId="164" fontId="0" fillId="3" borderId="10" xfId="0" applyFill="1" applyBorder="1" applyAlignment="1">
      <alignment horizontal="right"/>
    </xf>
    <xf numFmtId="167" fontId="8" fillId="3" borderId="11" xfId="0" applyNumberFormat="1" applyFont="1" applyFill="1" applyBorder="1" applyAlignment="1">
      <alignment/>
    </xf>
    <xf numFmtId="164" fontId="0" fillId="3" borderId="10" xfId="0" applyFont="1" applyFill="1" applyBorder="1" applyAlignment="1">
      <alignment/>
    </xf>
    <xf numFmtId="168" fontId="8" fillId="2" borderId="1" xfId="0" applyNumberFormat="1" applyFont="1" applyFill="1" applyBorder="1" applyAlignment="1" applyProtection="1">
      <alignment/>
      <protection locked="0"/>
    </xf>
    <xf numFmtId="169" fontId="0" fillId="2" borderId="11" xfId="0" applyNumberFormat="1" applyFill="1" applyBorder="1" applyAlignment="1" applyProtection="1">
      <alignment/>
      <protection locked="0"/>
    </xf>
    <xf numFmtId="171" fontId="0" fillId="3" borderId="1" xfId="0" applyNumberFormat="1" applyFill="1" applyBorder="1" applyAlignment="1">
      <alignment/>
    </xf>
    <xf numFmtId="172" fontId="0" fillId="3" borderId="11" xfId="0" applyNumberFormat="1" applyFill="1" applyBorder="1" applyAlignment="1">
      <alignment/>
    </xf>
    <xf numFmtId="164" fontId="0" fillId="3" borderId="12" xfId="0" applyFont="1" applyFill="1" applyBorder="1" applyAlignment="1">
      <alignment/>
    </xf>
    <xf numFmtId="164" fontId="0" fillId="3" borderId="13" xfId="0" applyFill="1" applyBorder="1" applyAlignment="1">
      <alignment/>
    </xf>
    <xf numFmtId="164" fontId="8" fillId="3" borderId="12" xfId="0" applyFont="1" applyFill="1" applyBorder="1" applyAlignment="1">
      <alignment/>
    </xf>
    <xf numFmtId="169" fontId="0" fillId="3" borderId="11" xfId="0" applyNumberFormat="1" applyFill="1" applyBorder="1" applyAlignment="1">
      <alignment/>
    </xf>
    <xf numFmtId="164" fontId="0" fillId="3" borderId="14" xfId="0" applyFont="1" applyFill="1" applyBorder="1" applyAlignment="1">
      <alignment horizontal="right"/>
    </xf>
    <xf numFmtId="169" fontId="0" fillId="3" borderId="15" xfId="0" applyNumberFormat="1" applyFill="1" applyBorder="1" applyAlignment="1">
      <alignment/>
    </xf>
    <xf numFmtId="164" fontId="0" fillId="3" borderId="16" xfId="0" applyFont="1" applyFill="1" applyBorder="1" applyAlignment="1">
      <alignment horizontal="right"/>
    </xf>
    <xf numFmtId="169" fontId="0" fillId="3" borderId="17" xfId="0" applyNumberFormat="1" applyFill="1" applyBorder="1" applyAlignment="1">
      <alignment/>
    </xf>
    <xf numFmtId="164" fontId="6" fillId="3" borderId="18" xfId="20" applyNumberFormat="1" applyFont="1" applyFill="1" applyBorder="1" applyAlignment="1" applyProtection="1">
      <alignment horizontal="center"/>
      <protection/>
    </xf>
    <xf numFmtId="164" fontId="3" fillId="3" borderId="0" xfId="20" applyNumberFormat="1" applyFont="1" applyFill="1" applyBorder="1" applyAlignment="1" applyProtection="1">
      <alignment/>
      <protection locked="0"/>
    </xf>
    <xf numFmtId="168" fontId="0" fillId="2" borderId="1" xfId="0" applyNumberFormat="1" applyFill="1" applyBorder="1" applyAlignment="1" applyProtection="1">
      <alignment/>
      <protection locked="0"/>
    </xf>
    <xf numFmtId="164" fontId="9" fillId="3" borderId="0" xfId="0" applyFont="1" applyFill="1" applyBorder="1" applyAlignment="1">
      <alignment/>
    </xf>
    <xf numFmtId="168" fontId="0" fillId="2" borderId="19" xfId="0" applyNumberFormat="1" applyFill="1" applyBorder="1" applyAlignment="1" applyProtection="1">
      <alignment/>
      <protection locked="0"/>
    </xf>
    <xf numFmtId="169" fontId="0" fillId="2" borderId="20" xfId="0" applyNumberFormat="1" applyFill="1" applyBorder="1" applyAlignment="1" applyProtection="1">
      <alignment/>
      <protection locked="0"/>
    </xf>
    <xf numFmtId="164" fontId="10" fillId="3" borderId="0" xfId="0" applyFont="1" applyFill="1" applyBorder="1" applyAlignment="1">
      <alignment/>
    </xf>
    <xf numFmtId="164" fontId="11" fillId="3" borderId="0" xfId="0" applyFont="1" applyFill="1" applyAlignment="1">
      <alignment/>
    </xf>
    <xf numFmtId="164" fontId="10" fillId="3" borderId="0" xfId="0" applyFont="1" applyFill="1" applyBorder="1" applyAlignment="1">
      <alignment wrapText="1"/>
    </xf>
    <xf numFmtId="164" fontId="10" fillId="3" borderId="0" xfId="0" applyFont="1" applyFill="1" applyAlignment="1">
      <alignment/>
    </xf>
    <xf numFmtId="164" fontId="3" fillId="3" borderId="0" xfId="20" applyNumberFormat="1" applyFill="1" applyBorder="1" applyAlignment="1" applyProtection="1">
      <alignment/>
      <protection locked="0"/>
    </xf>
    <xf numFmtId="164" fontId="3" fillId="3" borderId="0" xfId="20" applyNumberFormat="1" applyFill="1" applyBorder="1" applyAlignment="1" applyProtection="1">
      <alignment/>
      <protection/>
    </xf>
    <xf numFmtId="164" fontId="3" fillId="3" borderId="0" xfId="2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3</xdr:col>
      <xdr:colOff>1647825</xdr:colOff>
      <xdr:row>6</xdr:row>
      <xdr:rowOff>57150</xdr:rowOff>
    </xdr:to>
    <xdr:pic>
      <xdr:nvPicPr>
        <xdr:cNvPr id="1" name="Picture 4"/>
        <xdr:cNvPicPr preferRelativeResize="1">
          <a:picLocks noChangeAspect="1"/>
        </xdr:cNvPicPr>
      </xdr:nvPicPr>
      <xdr:blipFill>
        <a:blip r:embed="rId1"/>
        <a:stretch>
          <a:fillRect/>
        </a:stretch>
      </xdr:blipFill>
      <xdr:spPr>
        <a:xfrm>
          <a:off x="809625" y="276225"/>
          <a:ext cx="190500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180975</xdr:rowOff>
    </xdr:from>
    <xdr:to>
      <xdr:col>3</xdr:col>
      <xdr:colOff>438150</xdr:colOff>
      <xdr:row>0</xdr:row>
      <xdr:rowOff>933450</xdr:rowOff>
    </xdr:to>
    <xdr:pic>
      <xdr:nvPicPr>
        <xdr:cNvPr id="1" name="Picture 2"/>
        <xdr:cNvPicPr preferRelativeResize="1">
          <a:picLocks noChangeAspect="1"/>
        </xdr:cNvPicPr>
      </xdr:nvPicPr>
      <xdr:blipFill>
        <a:blip r:embed="rId1"/>
        <a:stretch>
          <a:fillRect/>
        </a:stretch>
      </xdr:blipFill>
      <xdr:spPr>
        <a:xfrm>
          <a:off x="180975" y="180975"/>
          <a:ext cx="1905000" cy="752475"/>
        </a:xfrm>
        <a:prstGeom prst="rect">
          <a:avLst/>
        </a:prstGeom>
        <a:blipFill>
          <a:blip r:embed=""/>
          <a:srcRect/>
          <a:stretch>
            <a:fillRect/>
          </a:stretch>
        </a:blipFill>
        <a:ln w="9525" cmpd="sng">
          <a:noFill/>
        </a:ln>
      </xdr:spPr>
    </xdr:pic>
    <xdr:clientData/>
  </xdr:twoCellAnchor>
  <xdr:twoCellAnchor>
    <xdr:from>
      <xdr:col>3</xdr:col>
      <xdr:colOff>561975</xdr:colOff>
      <xdr:row>0</xdr:row>
      <xdr:rowOff>47625</xdr:rowOff>
    </xdr:from>
    <xdr:to>
      <xdr:col>7</xdr:col>
      <xdr:colOff>1038225</xdr:colOff>
      <xdr:row>0</xdr:row>
      <xdr:rowOff>1066800</xdr:rowOff>
    </xdr:to>
    <xdr:pic>
      <xdr:nvPicPr>
        <xdr:cNvPr id="2" name="Picture 8"/>
        <xdr:cNvPicPr preferRelativeResize="1">
          <a:picLocks noChangeAspect="1"/>
        </xdr:cNvPicPr>
      </xdr:nvPicPr>
      <xdr:blipFill>
        <a:blip r:embed="rId2"/>
        <a:stretch>
          <a:fillRect/>
        </a:stretch>
      </xdr:blipFill>
      <xdr:spPr>
        <a:xfrm>
          <a:off x="2209800" y="47625"/>
          <a:ext cx="4286250" cy="10191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38100</xdr:rowOff>
    </xdr:from>
    <xdr:to>
      <xdr:col>3</xdr:col>
      <xdr:colOff>200025</xdr:colOff>
      <xdr:row>6</xdr:row>
      <xdr:rowOff>142875</xdr:rowOff>
    </xdr:to>
    <xdr:pic>
      <xdr:nvPicPr>
        <xdr:cNvPr id="1" name="Picture 1"/>
        <xdr:cNvPicPr preferRelativeResize="1">
          <a:picLocks noChangeAspect="1"/>
        </xdr:cNvPicPr>
      </xdr:nvPicPr>
      <xdr:blipFill>
        <a:blip r:embed="rId1"/>
        <a:stretch>
          <a:fillRect/>
        </a:stretch>
      </xdr:blipFill>
      <xdr:spPr>
        <a:xfrm>
          <a:off x="581025" y="361950"/>
          <a:ext cx="1905000" cy="752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rq.com/us/phpBB2/viewforum.php?f=4"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rrq.com/u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rrq.com/us/yield.php"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1"/>
  <dimension ref="D1:F28"/>
  <sheetViews>
    <sheetView tabSelected="1" workbookViewId="0" topLeftCell="A1">
      <selection activeCell="A1" sqref="A1"/>
    </sheetView>
  </sheetViews>
  <sheetFormatPr defaultColWidth="11.421875" defaultRowHeight="12.75"/>
  <cols>
    <col min="1" max="1" width="11.421875" style="1" customWidth="1"/>
    <col min="2" max="2" width="4.57421875" style="1" customWidth="1"/>
    <col min="3" max="3" width="0" style="1" hidden="1" customWidth="1"/>
    <col min="4" max="4" width="41.28125" style="1" customWidth="1"/>
    <col min="5" max="5" width="27.00390625" style="1" customWidth="1"/>
    <col min="6" max="6" width="5.140625" style="1" customWidth="1"/>
    <col min="7" max="16384" width="11.421875" style="1" customWidth="1"/>
  </cols>
  <sheetData>
    <row r="1" spans="4:6" ht="12.75">
      <c r="D1" s="2"/>
      <c r="E1" s="2"/>
      <c r="F1" s="2"/>
    </row>
    <row r="2" spans="4:6" ht="12.75">
      <c r="D2" s="2"/>
      <c r="E2" s="2"/>
      <c r="F2" s="2"/>
    </row>
    <row r="3" spans="4:6" ht="12.75">
      <c r="D3" s="2"/>
      <c r="E3" s="2"/>
      <c r="F3" s="2"/>
    </row>
    <row r="4" spans="4:6" ht="12.75">
      <c r="D4" s="2"/>
      <c r="E4" s="2"/>
      <c r="F4" s="2"/>
    </row>
    <row r="5" spans="4:6" ht="12.75">
      <c r="D5" s="2"/>
      <c r="E5" s="2"/>
      <c r="F5" s="2"/>
    </row>
    <row r="6" spans="4:6" ht="12.75">
      <c r="D6" s="2"/>
      <c r="E6" s="2"/>
      <c r="F6" s="2"/>
    </row>
    <row r="7" spans="4:6" ht="12.75">
      <c r="D7" s="2"/>
      <c r="E7" s="2"/>
      <c r="F7" s="2"/>
    </row>
    <row r="8" spans="4:6" ht="12.75">
      <c r="D8" s="2"/>
      <c r="E8" s="2"/>
      <c r="F8" s="2"/>
    </row>
    <row r="9" spans="4:6" ht="94.5" customHeight="1">
      <c r="D9" s="3" t="s">
        <v>0</v>
      </c>
      <c r="E9" s="3"/>
      <c r="F9" s="2"/>
    </row>
    <row r="10" spans="4:6" ht="39" customHeight="1">
      <c r="D10" s="3" t="s">
        <v>1</v>
      </c>
      <c r="E10" s="3"/>
      <c r="F10" s="2"/>
    </row>
    <row r="11" spans="4:6" ht="12.75">
      <c r="D11" s="2"/>
      <c r="E11" s="2"/>
      <c r="F11" s="2"/>
    </row>
    <row r="12" spans="4:6" ht="33" customHeight="1">
      <c r="D12" s="3" t="s">
        <v>2</v>
      </c>
      <c r="E12" s="3"/>
      <c r="F12" s="2"/>
    </row>
    <row r="13" spans="4:6" ht="12.75">
      <c r="D13" s="2"/>
      <c r="E13" s="2"/>
      <c r="F13" s="2"/>
    </row>
    <row r="14" spans="4:6" ht="17.25" customHeight="1">
      <c r="D14" s="2"/>
      <c r="E14" s="2"/>
      <c r="F14" s="2"/>
    </row>
    <row r="15" spans="4:6" ht="15" customHeight="1">
      <c r="D15" s="4" t="s">
        <v>3</v>
      </c>
      <c r="E15" s="5" t="s">
        <v>4</v>
      </c>
      <c r="F15" s="2"/>
    </row>
    <row r="16" spans="4:6" ht="12.75">
      <c r="D16" s="2"/>
      <c r="E16" s="6" t="s">
        <v>5</v>
      </c>
      <c r="F16" s="2"/>
    </row>
    <row r="17" spans="4:6" ht="12.75">
      <c r="D17" s="2"/>
      <c r="E17" s="2"/>
      <c r="F17" s="2"/>
    </row>
    <row r="18" spans="4:6" ht="12.75">
      <c r="D18" s="2"/>
      <c r="E18" s="7" t="s">
        <v>6</v>
      </c>
      <c r="F18" s="2"/>
    </row>
    <row r="19" spans="4:6" ht="12.75">
      <c r="D19" s="2"/>
      <c r="E19" s="2"/>
      <c r="F19" s="2"/>
    </row>
    <row r="23" spans="4:5" ht="12.75">
      <c r="D23" s="8" t="s">
        <v>7</v>
      </c>
      <c r="E23" s="8"/>
    </row>
    <row r="26" ht="12.75">
      <c r="D26" s="9" t="s">
        <v>8</v>
      </c>
    </row>
    <row r="27" ht="12.75">
      <c r="D27" s="10" t="s">
        <v>9</v>
      </c>
    </row>
    <row r="28" ht="12.75">
      <c r="D28" s="10" t="s">
        <v>10</v>
      </c>
    </row>
  </sheetData>
  <sheetProtection sheet="1"/>
  <mergeCells count="4">
    <mergeCell ref="D9:E9"/>
    <mergeCell ref="D10:E10"/>
    <mergeCell ref="D12:E12"/>
    <mergeCell ref="D23:E23"/>
  </mergeCells>
  <hyperlinks>
    <hyperlink ref="E18" location="yield computation!A1" display="continue--&gt;"/>
    <hyperlink ref="D23" r:id="rId1" display="Link to the website: http://www.irrq.com/us/"/>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sheetPr codeName="Tabelle2"/>
  <dimension ref="A1:N124"/>
  <sheetViews>
    <sheetView workbookViewId="0" topLeftCell="A1">
      <selection activeCell="A1" sqref="A1"/>
    </sheetView>
  </sheetViews>
  <sheetFormatPr defaultColWidth="11.421875" defaultRowHeight="12.75"/>
  <cols>
    <col min="1" max="1" width="4.421875" style="2" customWidth="1"/>
    <col min="2" max="2" width="5.7109375" style="2" customWidth="1"/>
    <col min="3" max="3" width="14.57421875" style="2" customWidth="1"/>
    <col min="4" max="4" width="18.57421875" style="2" customWidth="1"/>
    <col min="5" max="5" width="15.00390625" style="2" customWidth="1"/>
    <col min="6" max="6" width="20.421875" style="11" customWidth="1"/>
    <col min="7" max="7" width="3.140625" style="2" customWidth="1"/>
    <col min="8" max="8" width="22.421875" style="2" customWidth="1"/>
    <col min="9" max="9" width="11.421875" style="2" customWidth="1"/>
    <col min="10" max="10" width="6.140625" style="2" customWidth="1"/>
  </cols>
  <sheetData>
    <row r="1" spans="1:9" ht="132" customHeight="1">
      <c r="A1" s="12"/>
      <c r="B1" s="13"/>
      <c r="C1" s="14"/>
      <c r="D1" s="12"/>
      <c r="E1" s="15" t="s">
        <v>11</v>
      </c>
      <c r="F1" s="16" t="s">
        <v>12</v>
      </c>
      <c r="G1" s="16"/>
      <c r="H1" s="16"/>
      <c r="I1" s="12"/>
    </row>
    <row r="2" spans="1:9" ht="16.5" customHeight="1">
      <c r="A2" s="12"/>
      <c r="B2" s="17" t="s">
        <v>13</v>
      </c>
      <c r="C2" s="17"/>
      <c r="D2" s="18"/>
      <c r="E2" s="18"/>
      <c r="F2" s="18"/>
      <c r="G2" s="12"/>
      <c r="H2" s="12"/>
      <c r="I2" s="12"/>
    </row>
    <row r="3" spans="1:9" ht="12.75">
      <c r="A3" s="12"/>
      <c r="B3" s="19"/>
      <c r="C3" s="20" t="s">
        <v>14</v>
      </c>
      <c r="D3" s="20" t="s">
        <v>15</v>
      </c>
      <c r="E3" s="20" t="s">
        <v>16</v>
      </c>
      <c r="F3" s="21" t="s">
        <v>17</v>
      </c>
      <c r="G3" s="12"/>
      <c r="H3" s="22" t="str">
        <f>IF(cover!E15="Yes","Yield (XIRR) p.a.:","Disclaimer#")</f>
        <v>Disclaimer#</v>
      </c>
      <c r="I3" s="23" t="e">
        <f>XIrr(D4:D109,C4:C109,0.03)</f>
        <v>#NAME?</v>
      </c>
    </row>
    <row r="4" spans="1:9" ht="15">
      <c r="A4" s="12"/>
      <c r="B4" s="24" t="s">
        <v>18</v>
      </c>
      <c r="C4" s="25">
        <v>39142</v>
      </c>
      <c r="D4" s="26">
        <v>-100</v>
      </c>
      <c r="E4" s="27">
        <f>IF(C4&lt;&gt;"",MAX($C$4:$C$109)-C4,"")</f>
        <v>3653</v>
      </c>
      <c r="F4" s="28">
        <f>D4*-1</f>
        <v>100</v>
      </c>
      <c r="G4" s="12"/>
      <c r="H4" s="29" t="str">
        <f>IF(cover!E15="Yes","Yield (Excel-only) p.a.:","Disclaimer#")</f>
        <v>Disclaimer#</v>
      </c>
      <c r="I4" s="30">
        <f ca="1">(1+IRR(SUMIF(C4:C109,ROW(INDIRECT(MIN(C4:C109)&amp;":"&amp;MAX(C4:C109))),D4:D109),0))^365.25-1</f>
        <v>0</v>
      </c>
    </row>
    <row r="5" spans="1:9" ht="15">
      <c r="A5" s="12"/>
      <c r="B5" s="31" t="s">
        <v>19</v>
      </c>
      <c r="C5" s="32">
        <v>39143</v>
      </c>
      <c r="D5" s="33">
        <v>0</v>
      </c>
      <c r="E5" s="27">
        <f aca="true" t="shared" si="0" ref="E5:E68">IF(C5&lt;&gt;"",MAX($C$4:$C$109)-C5,"")</f>
        <v>3652</v>
      </c>
      <c r="F5" s="34" t="e">
        <f>IF(C5&lt;&gt;"",F4*(POWER((1+$I$4),(E4-E5)/365.25))-D5,"")</f>
        <v>#VALUE!</v>
      </c>
      <c r="G5" s="12"/>
      <c r="H5" s="29" t="str">
        <f>IF(cover!E15="Yes","periodic Yield p.a.:","Disclaimer#")</f>
        <v>Disclaimer#</v>
      </c>
      <c r="I5" s="35">
        <f>IRR(D4:D109,0.03)</f>
        <v>0.07663973124138387</v>
      </c>
    </row>
    <row r="6" spans="1:9" ht="15">
      <c r="A6" s="12"/>
      <c r="B6" s="24" t="s">
        <v>20</v>
      </c>
      <c r="C6" s="32">
        <v>39307</v>
      </c>
      <c r="D6" s="33">
        <v>0</v>
      </c>
      <c r="E6" s="27">
        <f t="shared" si="0"/>
        <v>3488</v>
      </c>
      <c r="F6" s="34" t="e">
        <f aca="true" t="shared" si="1" ref="F6:F69">IF(C6&lt;&gt;"",F5*(POWER((1+$I$4),(E5-E6)/365.25))-D6,"")</f>
        <v>#VALUE!</v>
      </c>
      <c r="G6" s="12"/>
      <c r="H6" s="36" t="s">
        <v>21</v>
      </c>
      <c r="I6" s="37"/>
    </row>
    <row r="7" spans="1:9" ht="15">
      <c r="A7" s="12"/>
      <c r="B7" s="31" t="s">
        <v>22</v>
      </c>
      <c r="C7" s="32">
        <v>39508</v>
      </c>
      <c r="D7" s="33">
        <v>10</v>
      </c>
      <c r="E7" s="27">
        <f t="shared" si="0"/>
        <v>3287</v>
      </c>
      <c r="F7" s="34" t="e">
        <f t="shared" si="1"/>
        <v>#VALUE!</v>
      </c>
      <c r="G7" s="12"/>
      <c r="H7" s="38"/>
      <c r="I7" s="37"/>
    </row>
    <row r="8" spans="1:9" ht="15">
      <c r="A8" s="12"/>
      <c r="B8" s="24" t="s">
        <v>23</v>
      </c>
      <c r="C8" s="32">
        <v>39873</v>
      </c>
      <c r="D8" s="33">
        <v>10</v>
      </c>
      <c r="E8" s="27">
        <f>IF(C8&lt;&gt;"",MAX($C$4:$C$109)-C8,"")</f>
        <v>2922</v>
      </c>
      <c r="F8" s="34" t="e">
        <f t="shared" si="1"/>
        <v>#VALUE!</v>
      </c>
      <c r="G8" s="12"/>
      <c r="H8" s="36"/>
      <c r="I8" s="37"/>
    </row>
    <row r="9" spans="1:9" ht="15">
      <c r="A9" s="12"/>
      <c r="B9" s="31" t="s">
        <v>24</v>
      </c>
      <c r="C9" s="32">
        <v>40238</v>
      </c>
      <c r="D9" s="33">
        <v>10</v>
      </c>
      <c r="E9" s="27">
        <f t="shared" si="0"/>
        <v>2557</v>
      </c>
      <c r="F9" s="34" t="e">
        <f t="shared" si="1"/>
        <v>#VALUE!</v>
      </c>
      <c r="G9" s="12"/>
      <c r="H9" s="36"/>
      <c r="I9" s="37"/>
    </row>
    <row r="10" spans="1:9" ht="15">
      <c r="A10" s="12"/>
      <c r="B10" s="24" t="s">
        <v>25</v>
      </c>
      <c r="C10" s="32">
        <v>40603</v>
      </c>
      <c r="D10" s="33">
        <v>10</v>
      </c>
      <c r="E10" s="27">
        <f t="shared" si="0"/>
        <v>2192</v>
      </c>
      <c r="F10" s="34" t="e">
        <f t="shared" si="1"/>
        <v>#VALUE!</v>
      </c>
      <c r="G10" s="12"/>
      <c r="H10" s="29" t="s">
        <v>26</v>
      </c>
      <c r="I10" s="39">
        <f>SUMIF(D4:D109,"&lt;0")</f>
        <v>-100</v>
      </c>
    </row>
    <row r="11" spans="1:9" ht="12.75">
      <c r="A11" s="12"/>
      <c r="B11" s="31" t="s">
        <v>27</v>
      </c>
      <c r="C11" s="32">
        <v>40969</v>
      </c>
      <c r="D11" s="33">
        <v>10</v>
      </c>
      <c r="E11" s="27">
        <f t="shared" si="0"/>
        <v>1826</v>
      </c>
      <c r="F11" s="34" t="e">
        <f t="shared" si="1"/>
        <v>#VALUE!</v>
      </c>
      <c r="G11" s="12"/>
      <c r="H11" s="40" t="s">
        <v>28</v>
      </c>
      <c r="I11" s="41">
        <f>SUMIF(D4:D109,"&gt;0")</f>
        <v>200</v>
      </c>
    </row>
    <row r="12" spans="1:9" ht="12.75">
      <c r="A12" s="12"/>
      <c r="B12" s="24" t="s">
        <v>29</v>
      </c>
      <c r="C12" s="32">
        <v>41334</v>
      </c>
      <c r="D12" s="33">
        <v>10</v>
      </c>
      <c r="E12" s="27">
        <f t="shared" si="0"/>
        <v>1461</v>
      </c>
      <c r="F12" s="34" t="e">
        <f t="shared" si="1"/>
        <v>#VALUE!</v>
      </c>
      <c r="G12" s="12"/>
      <c r="H12" s="42" t="s">
        <v>30</v>
      </c>
      <c r="I12" s="43">
        <f>SUM(I10:I11)</f>
        <v>100</v>
      </c>
    </row>
    <row r="13" spans="1:9" ht="12.75">
      <c r="A13" s="12"/>
      <c r="B13" s="31" t="s">
        <v>31</v>
      </c>
      <c r="C13" s="32">
        <v>41699</v>
      </c>
      <c r="D13" s="33">
        <v>10</v>
      </c>
      <c r="E13" s="27">
        <f t="shared" si="0"/>
        <v>1096</v>
      </c>
      <c r="F13" s="34" t="e">
        <f t="shared" si="1"/>
        <v>#VALUE!</v>
      </c>
      <c r="G13" s="12"/>
      <c r="H13" s="44" t="str">
        <f>IF(H4="Disclaimer#","# Please first read and confirm the cover.","")</f>
        <v># Please first read and confirm the cover.</v>
      </c>
      <c r="I13" s="44"/>
    </row>
    <row r="14" spans="1:9" ht="12.75">
      <c r="A14" s="12"/>
      <c r="B14" s="24" t="s">
        <v>32</v>
      </c>
      <c r="C14" s="32">
        <v>42064</v>
      </c>
      <c r="D14" s="33">
        <v>10</v>
      </c>
      <c r="E14" s="27">
        <f t="shared" si="0"/>
        <v>731</v>
      </c>
      <c r="F14" s="34" t="e">
        <f t="shared" si="1"/>
        <v>#VALUE!</v>
      </c>
      <c r="G14" s="12"/>
      <c r="I14" s="12"/>
    </row>
    <row r="15" spans="1:9" ht="12.75">
      <c r="A15" s="12"/>
      <c r="B15" s="31" t="s">
        <v>33</v>
      </c>
      <c r="C15" s="32">
        <v>42430</v>
      </c>
      <c r="D15" s="33">
        <v>10</v>
      </c>
      <c r="E15" s="27">
        <f t="shared" si="0"/>
        <v>365</v>
      </c>
      <c r="F15" s="34" t="e">
        <f t="shared" si="1"/>
        <v>#VALUE!</v>
      </c>
      <c r="G15" s="12"/>
      <c r="H15" s="12"/>
      <c r="I15" s="12"/>
    </row>
    <row r="16" spans="1:9" ht="12.75">
      <c r="A16" s="12"/>
      <c r="B16" s="24" t="s">
        <v>34</v>
      </c>
      <c r="C16" s="32">
        <v>42795</v>
      </c>
      <c r="D16" s="33">
        <v>110</v>
      </c>
      <c r="E16" s="27">
        <f t="shared" si="0"/>
        <v>0</v>
      </c>
      <c r="F16" s="34" t="e">
        <f t="shared" si="1"/>
        <v>#VALUE!</v>
      </c>
      <c r="G16" s="12"/>
      <c r="H16" s="45"/>
      <c r="I16" s="45"/>
    </row>
    <row r="17" spans="1:9" ht="12.75">
      <c r="A17" s="12"/>
      <c r="B17" s="31" t="s">
        <v>35</v>
      </c>
      <c r="C17" s="32"/>
      <c r="D17" s="33"/>
      <c r="E17" s="27">
        <f t="shared" si="0"/>
      </c>
      <c r="F17" s="34">
        <f t="shared" si="1"/>
      </c>
      <c r="G17" s="12"/>
      <c r="H17" s="12"/>
      <c r="I17" s="12"/>
    </row>
    <row r="18" spans="1:9" ht="12.75">
      <c r="A18" s="12"/>
      <c r="B18" s="24" t="s">
        <v>36</v>
      </c>
      <c r="C18" s="32"/>
      <c r="D18" s="33"/>
      <c r="E18" s="27">
        <f t="shared" si="0"/>
      </c>
      <c r="F18" s="34">
        <f t="shared" si="1"/>
      </c>
      <c r="G18" s="12"/>
      <c r="H18" s="12"/>
      <c r="I18" s="12"/>
    </row>
    <row r="19" spans="1:9" ht="12.75">
      <c r="A19" s="12"/>
      <c r="B19" s="31" t="s">
        <v>37</v>
      </c>
      <c r="C19" s="32"/>
      <c r="D19" s="33"/>
      <c r="E19" s="27">
        <f t="shared" si="0"/>
      </c>
      <c r="F19" s="34">
        <f t="shared" si="1"/>
      </c>
      <c r="G19" s="12"/>
      <c r="H19" s="12"/>
      <c r="I19" s="12"/>
    </row>
    <row r="20" spans="1:14" ht="12.75">
      <c r="A20" s="12"/>
      <c r="B20" s="24" t="s">
        <v>38</v>
      </c>
      <c r="C20" s="46"/>
      <c r="D20" s="33"/>
      <c r="E20" s="27">
        <f t="shared" si="0"/>
      </c>
      <c r="F20" s="34">
        <f t="shared" si="1"/>
      </c>
      <c r="G20" s="12"/>
      <c r="H20" s="12"/>
      <c r="I20" s="12"/>
      <c r="N20" t="s">
        <v>21</v>
      </c>
    </row>
    <row r="21" spans="1:9" ht="12.75">
      <c r="A21" s="12"/>
      <c r="B21" s="31" t="s">
        <v>39</v>
      </c>
      <c r="C21" s="46"/>
      <c r="D21" s="33"/>
      <c r="E21" s="27">
        <f t="shared" si="0"/>
      </c>
      <c r="F21" s="34">
        <f t="shared" si="1"/>
      </c>
      <c r="G21" s="12"/>
      <c r="H21" s="12"/>
      <c r="I21" s="12"/>
    </row>
    <row r="22" spans="1:9" ht="12.75">
      <c r="A22" s="12"/>
      <c r="B22" s="24" t="s">
        <v>40</v>
      </c>
      <c r="C22" s="46"/>
      <c r="D22" s="33"/>
      <c r="E22" s="27">
        <f t="shared" si="0"/>
      </c>
      <c r="F22" s="34">
        <f t="shared" si="1"/>
      </c>
      <c r="G22" s="12"/>
      <c r="H22" s="12"/>
      <c r="I22" s="12"/>
    </row>
    <row r="23" spans="1:9" ht="12.75">
      <c r="A23" s="12"/>
      <c r="B23" s="31" t="s">
        <v>41</v>
      </c>
      <c r="C23" s="46"/>
      <c r="D23" s="33"/>
      <c r="E23" s="27">
        <f t="shared" si="0"/>
      </c>
      <c r="F23" s="34">
        <f t="shared" si="1"/>
      </c>
      <c r="G23" s="12"/>
      <c r="H23" s="12"/>
      <c r="I23" s="12"/>
    </row>
    <row r="24" spans="1:9" ht="12.75">
      <c r="A24" s="12"/>
      <c r="B24" s="24" t="s">
        <v>42</v>
      </c>
      <c r="C24" s="46"/>
      <c r="D24" s="33"/>
      <c r="E24" s="27">
        <f t="shared" si="0"/>
      </c>
      <c r="F24" s="34">
        <f t="shared" si="1"/>
      </c>
      <c r="G24" s="12"/>
      <c r="H24" s="12"/>
      <c r="I24" s="12"/>
    </row>
    <row r="25" spans="1:9" ht="12.75">
      <c r="A25" s="12"/>
      <c r="B25" s="31" t="s">
        <v>43</v>
      </c>
      <c r="C25" s="46"/>
      <c r="D25" s="33"/>
      <c r="E25" s="27">
        <f t="shared" si="0"/>
      </c>
      <c r="F25" s="34">
        <f t="shared" si="1"/>
      </c>
      <c r="G25" s="12"/>
      <c r="H25" s="12"/>
      <c r="I25" s="12"/>
    </row>
    <row r="26" spans="1:9" ht="12.75">
      <c r="A26" s="12"/>
      <c r="B26" s="24" t="s">
        <v>44</v>
      </c>
      <c r="C26" s="46"/>
      <c r="D26" s="33"/>
      <c r="E26" s="27">
        <f t="shared" si="0"/>
      </c>
      <c r="F26" s="34">
        <f t="shared" si="1"/>
      </c>
      <c r="G26" s="12"/>
      <c r="H26" s="12"/>
      <c r="I26" s="12"/>
    </row>
    <row r="27" spans="1:9" ht="12.75">
      <c r="A27" s="12"/>
      <c r="B27" s="31" t="s">
        <v>45</v>
      </c>
      <c r="C27" s="46"/>
      <c r="D27" s="33"/>
      <c r="E27" s="27">
        <f t="shared" si="0"/>
      </c>
      <c r="F27" s="34">
        <f t="shared" si="1"/>
      </c>
      <c r="G27" s="12"/>
      <c r="H27" s="12"/>
      <c r="I27" s="12"/>
    </row>
    <row r="28" spans="1:9" ht="12.75">
      <c r="A28" s="12"/>
      <c r="B28" s="24" t="s">
        <v>46</v>
      </c>
      <c r="C28" s="46"/>
      <c r="D28" s="33"/>
      <c r="E28" s="27">
        <f t="shared" si="0"/>
      </c>
      <c r="F28" s="34">
        <f t="shared" si="1"/>
      </c>
      <c r="G28" s="12"/>
      <c r="H28" s="12"/>
      <c r="I28" s="12"/>
    </row>
    <row r="29" spans="1:9" ht="12.75">
      <c r="A29" s="12"/>
      <c r="B29" s="31" t="s">
        <v>47</v>
      </c>
      <c r="C29" s="46"/>
      <c r="D29" s="33"/>
      <c r="E29" s="27">
        <f t="shared" si="0"/>
      </c>
      <c r="F29" s="34">
        <f t="shared" si="1"/>
      </c>
      <c r="G29" s="12"/>
      <c r="H29" s="12"/>
      <c r="I29" s="12"/>
    </row>
    <row r="30" spans="1:9" ht="12.75">
      <c r="A30" s="12"/>
      <c r="B30" s="24" t="s">
        <v>48</v>
      </c>
      <c r="C30" s="46"/>
      <c r="D30" s="33"/>
      <c r="E30" s="27">
        <f t="shared" si="0"/>
      </c>
      <c r="F30" s="34">
        <f t="shared" si="1"/>
      </c>
      <c r="G30" s="12"/>
      <c r="H30" s="12"/>
      <c r="I30" s="12"/>
    </row>
    <row r="31" spans="1:9" ht="12.75">
      <c r="A31" s="12"/>
      <c r="B31" s="31" t="s">
        <v>49</v>
      </c>
      <c r="C31" s="46"/>
      <c r="D31" s="33"/>
      <c r="E31" s="27">
        <f t="shared" si="0"/>
      </c>
      <c r="F31" s="34">
        <f t="shared" si="1"/>
      </c>
      <c r="G31" s="12"/>
      <c r="H31" s="12"/>
      <c r="I31" s="12"/>
    </row>
    <row r="32" spans="1:9" ht="12.75">
      <c r="A32" s="12"/>
      <c r="B32" s="24" t="s">
        <v>50</v>
      </c>
      <c r="C32" s="46"/>
      <c r="D32" s="33"/>
      <c r="E32" s="27">
        <f t="shared" si="0"/>
      </c>
      <c r="F32" s="34">
        <f t="shared" si="1"/>
      </c>
      <c r="G32" s="12"/>
      <c r="H32" s="12"/>
      <c r="I32" s="12"/>
    </row>
    <row r="33" spans="1:9" ht="12.75">
      <c r="A33" s="12"/>
      <c r="B33" s="31" t="s">
        <v>51</v>
      </c>
      <c r="C33" s="46"/>
      <c r="D33" s="33"/>
      <c r="E33" s="27">
        <f t="shared" si="0"/>
      </c>
      <c r="F33" s="34">
        <f t="shared" si="1"/>
      </c>
      <c r="G33" s="12"/>
      <c r="H33" s="12"/>
      <c r="I33" s="12"/>
    </row>
    <row r="34" spans="1:9" ht="12.75">
      <c r="A34" s="12"/>
      <c r="B34" s="24" t="s">
        <v>52</v>
      </c>
      <c r="C34" s="46"/>
      <c r="D34" s="33"/>
      <c r="E34" s="27">
        <f t="shared" si="0"/>
      </c>
      <c r="F34" s="34">
        <f t="shared" si="1"/>
      </c>
      <c r="G34" s="12"/>
      <c r="H34" s="12"/>
      <c r="I34" s="12"/>
    </row>
    <row r="35" spans="1:9" ht="12.75">
      <c r="A35" s="12"/>
      <c r="B35" s="31" t="s">
        <v>53</v>
      </c>
      <c r="C35" s="46"/>
      <c r="D35" s="33"/>
      <c r="E35" s="27">
        <f t="shared" si="0"/>
      </c>
      <c r="F35" s="34">
        <f t="shared" si="1"/>
      </c>
      <c r="G35" s="12"/>
      <c r="H35" s="12"/>
      <c r="I35" s="12"/>
    </row>
    <row r="36" spans="1:9" ht="12.75">
      <c r="A36" s="12"/>
      <c r="B36" s="24" t="s">
        <v>54</v>
      </c>
      <c r="C36" s="46"/>
      <c r="D36" s="33"/>
      <c r="E36" s="27">
        <f t="shared" si="0"/>
      </c>
      <c r="F36" s="34">
        <f t="shared" si="1"/>
      </c>
      <c r="G36" s="12"/>
      <c r="H36" s="12"/>
      <c r="I36" s="12"/>
    </row>
    <row r="37" spans="1:9" ht="12.75">
      <c r="A37" s="12"/>
      <c r="B37" s="31" t="s">
        <v>55</v>
      </c>
      <c r="C37" s="46"/>
      <c r="D37" s="33"/>
      <c r="E37" s="27">
        <f t="shared" si="0"/>
      </c>
      <c r="F37" s="34">
        <f t="shared" si="1"/>
      </c>
      <c r="G37" s="12"/>
      <c r="H37" s="12"/>
      <c r="I37" s="12"/>
    </row>
    <row r="38" spans="1:9" ht="12.75">
      <c r="A38" s="12"/>
      <c r="B38" s="24" t="s">
        <v>56</v>
      </c>
      <c r="C38" s="46"/>
      <c r="D38" s="33"/>
      <c r="E38" s="27">
        <f t="shared" si="0"/>
      </c>
      <c r="F38" s="34">
        <f t="shared" si="1"/>
      </c>
      <c r="G38" s="12"/>
      <c r="H38" s="12"/>
      <c r="I38" s="12"/>
    </row>
    <row r="39" spans="1:9" ht="12.75">
      <c r="A39" s="12"/>
      <c r="B39" s="31" t="s">
        <v>57</v>
      </c>
      <c r="C39" s="46"/>
      <c r="D39" s="33"/>
      <c r="E39" s="27">
        <f t="shared" si="0"/>
      </c>
      <c r="F39" s="34">
        <f t="shared" si="1"/>
      </c>
      <c r="G39" s="12"/>
      <c r="H39" s="12"/>
      <c r="I39" s="12"/>
    </row>
    <row r="40" spans="1:9" ht="12.75">
      <c r="A40" s="12"/>
      <c r="B40" s="24" t="s">
        <v>58</v>
      </c>
      <c r="C40" s="46"/>
      <c r="D40" s="33"/>
      <c r="E40" s="27">
        <f t="shared" si="0"/>
      </c>
      <c r="F40" s="34">
        <f t="shared" si="1"/>
      </c>
      <c r="G40" s="12"/>
      <c r="H40" s="12"/>
      <c r="I40" s="12"/>
    </row>
    <row r="41" spans="1:9" ht="12.75">
      <c r="A41" s="12"/>
      <c r="B41" s="31" t="s">
        <v>59</v>
      </c>
      <c r="C41" s="46"/>
      <c r="D41" s="33"/>
      <c r="E41" s="27">
        <f t="shared" si="0"/>
      </c>
      <c r="F41" s="34">
        <f t="shared" si="1"/>
      </c>
      <c r="G41" s="12"/>
      <c r="H41" s="12"/>
      <c r="I41" s="12"/>
    </row>
    <row r="42" spans="1:9" ht="12.75">
      <c r="A42" s="12"/>
      <c r="B42" s="24" t="s">
        <v>60</v>
      </c>
      <c r="C42" s="46"/>
      <c r="D42" s="33"/>
      <c r="E42" s="27">
        <f t="shared" si="0"/>
      </c>
      <c r="F42" s="34">
        <f t="shared" si="1"/>
      </c>
      <c r="G42" s="12"/>
      <c r="H42" s="12"/>
      <c r="I42" s="12"/>
    </row>
    <row r="43" spans="1:9" ht="12.75">
      <c r="A43" s="12"/>
      <c r="B43" s="31" t="s">
        <v>61</v>
      </c>
      <c r="C43" s="46"/>
      <c r="D43" s="33"/>
      <c r="E43" s="27">
        <f t="shared" si="0"/>
      </c>
      <c r="F43" s="34">
        <f t="shared" si="1"/>
      </c>
      <c r="G43" s="12"/>
      <c r="H43" s="12"/>
      <c r="I43" s="12"/>
    </row>
    <row r="44" spans="1:9" ht="12.75">
      <c r="A44" s="12"/>
      <c r="B44" s="24" t="s">
        <v>62</v>
      </c>
      <c r="C44" s="46"/>
      <c r="D44" s="33"/>
      <c r="E44" s="27">
        <f t="shared" si="0"/>
      </c>
      <c r="F44" s="34">
        <f t="shared" si="1"/>
      </c>
      <c r="G44" s="12"/>
      <c r="H44" s="12"/>
      <c r="I44" s="12"/>
    </row>
    <row r="45" spans="1:9" ht="12.75">
      <c r="A45" s="12"/>
      <c r="B45" s="31" t="s">
        <v>63</v>
      </c>
      <c r="C45" s="46"/>
      <c r="D45" s="33"/>
      <c r="E45" s="27">
        <f t="shared" si="0"/>
      </c>
      <c r="F45" s="34">
        <f t="shared" si="1"/>
      </c>
      <c r="G45" s="12"/>
      <c r="H45" s="12"/>
      <c r="I45" s="12"/>
    </row>
    <row r="46" spans="1:9" ht="12.75">
      <c r="A46" s="12"/>
      <c r="B46" s="24" t="s">
        <v>64</v>
      </c>
      <c r="C46" s="46"/>
      <c r="D46" s="33"/>
      <c r="E46" s="27">
        <f t="shared" si="0"/>
      </c>
      <c r="F46" s="34">
        <f t="shared" si="1"/>
      </c>
      <c r="G46" s="12"/>
      <c r="H46" s="12"/>
      <c r="I46" s="12"/>
    </row>
    <row r="47" spans="1:9" ht="12.75">
      <c r="A47" s="12"/>
      <c r="B47" s="31" t="s">
        <v>65</v>
      </c>
      <c r="C47" s="46"/>
      <c r="D47" s="33"/>
      <c r="E47" s="27">
        <f t="shared" si="0"/>
      </c>
      <c r="F47" s="34">
        <f t="shared" si="1"/>
      </c>
      <c r="G47" s="12"/>
      <c r="H47" s="12"/>
      <c r="I47" s="12"/>
    </row>
    <row r="48" spans="1:9" ht="12.75">
      <c r="A48" s="12"/>
      <c r="B48" s="24" t="s">
        <v>66</v>
      </c>
      <c r="C48" s="46"/>
      <c r="D48" s="33"/>
      <c r="E48" s="27">
        <f t="shared" si="0"/>
      </c>
      <c r="F48" s="34">
        <f t="shared" si="1"/>
      </c>
      <c r="G48" s="12"/>
      <c r="H48" s="12"/>
      <c r="I48" s="12"/>
    </row>
    <row r="49" spans="1:9" ht="12.75">
      <c r="A49" s="12"/>
      <c r="B49" s="31" t="s">
        <v>67</v>
      </c>
      <c r="C49" s="46"/>
      <c r="D49" s="33"/>
      <c r="E49" s="27">
        <f t="shared" si="0"/>
      </c>
      <c r="F49" s="34">
        <f t="shared" si="1"/>
      </c>
      <c r="G49" s="12"/>
      <c r="H49" s="12"/>
      <c r="I49" s="12"/>
    </row>
    <row r="50" spans="1:9" ht="12.75">
      <c r="A50" s="12"/>
      <c r="B50" s="24" t="s">
        <v>68</v>
      </c>
      <c r="C50" s="46"/>
      <c r="D50" s="33"/>
      <c r="E50" s="27">
        <f t="shared" si="0"/>
      </c>
      <c r="F50" s="34">
        <f t="shared" si="1"/>
      </c>
      <c r="G50" s="12"/>
      <c r="H50" s="12"/>
      <c r="I50" s="12"/>
    </row>
    <row r="51" spans="1:9" ht="12.75">
      <c r="A51" s="12"/>
      <c r="B51" s="31" t="s">
        <v>69</v>
      </c>
      <c r="C51" s="46"/>
      <c r="D51" s="33"/>
      <c r="E51" s="27">
        <f t="shared" si="0"/>
      </c>
      <c r="F51" s="34">
        <f t="shared" si="1"/>
      </c>
      <c r="G51" s="12"/>
      <c r="H51" s="12"/>
      <c r="I51" s="12"/>
    </row>
    <row r="52" spans="1:9" ht="12.75">
      <c r="A52" s="12"/>
      <c r="B52" s="24" t="s">
        <v>70</v>
      </c>
      <c r="C52" s="46"/>
      <c r="D52" s="33"/>
      <c r="E52" s="27">
        <f t="shared" si="0"/>
      </c>
      <c r="F52" s="34">
        <f t="shared" si="1"/>
      </c>
      <c r="G52" s="12"/>
      <c r="H52" s="12"/>
      <c r="I52" s="12"/>
    </row>
    <row r="53" spans="1:9" ht="12.75">
      <c r="A53" s="12"/>
      <c r="B53" s="31" t="s">
        <v>71</v>
      </c>
      <c r="C53" s="46"/>
      <c r="D53" s="33"/>
      <c r="E53" s="27">
        <f t="shared" si="0"/>
      </c>
      <c r="F53" s="34">
        <f t="shared" si="1"/>
      </c>
      <c r="G53" s="12"/>
      <c r="H53" s="12"/>
      <c r="I53" s="12"/>
    </row>
    <row r="54" spans="1:9" ht="12.75">
      <c r="A54" s="12"/>
      <c r="B54" s="24" t="s">
        <v>72</v>
      </c>
      <c r="C54" s="46"/>
      <c r="D54" s="33"/>
      <c r="E54" s="27">
        <f t="shared" si="0"/>
      </c>
      <c r="F54" s="34">
        <f t="shared" si="1"/>
      </c>
      <c r="G54" s="12"/>
      <c r="H54" s="12"/>
      <c r="I54" s="12"/>
    </row>
    <row r="55" spans="1:9" ht="12.75">
      <c r="A55" s="12"/>
      <c r="B55" s="31" t="s">
        <v>73</v>
      </c>
      <c r="C55" s="46"/>
      <c r="D55" s="33"/>
      <c r="E55" s="27">
        <f t="shared" si="0"/>
      </c>
      <c r="F55" s="34">
        <f t="shared" si="1"/>
      </c>
      <c r="G55" s="12"/>
      <c r="H55" s="12"/>
      <c r="I55" s="12"/>
    </row>
    <row r="56" spans="1:9" ht="12.75">
      <c r="A56" s="12"/>
      <c r="B56" s="24" t="s">
        <v>74</v>
      </c>
      <c r="C56" s="46"/>
      <c r="D56" s="33"/>
      <c r="E56" s="27">
        <f t="shared" si="0"/>
      </c>
      <c r="F56" s="34">
        <f t="shared" si="1"/>
      </c>
      <c r="G56" s="12"/>
      <c r="H56" s="12"/>
      <c r="I56" s="12"/>
    </row>
    <row r="57" spans="1:9" ht="12.75">
      <c r="A57" s="12"/>
      <c r="B57" s="31" t="s">
        <v>75</v>
      </c>
      <c r="C57" s="46"/>
      <c r="D57" s="33"/>
      <c r="E57" s="27">
        <f t="shared" si="0"/>
      </c>
      <c r="F57" s="34">
        <f t="shared" si="1"/>
      </c>
      <c r="G57" s="12"/>
      <c r="H57" s="12"/>
      <c r="I57" s="12"/>
    </row>
    <row r="58" spans="1:9" ht="12.75">
      <c r="A58" s="12"/>
      <c r="B58" s="24" t="s">
        <v>76</v>
      </c>
      <c r="C58" s="46"/>
      <c r="D58" s="33"/>
      <c r="E58" s="27">
        <f t="shared" si="0"/>
      </c>
      <c r="F58" s="34">
        <f t="shared" si="1"/>
      </c>
      <c r="G58" s="12"/>
      <c r="H58" s="12"/>
      <c r="I58" s="12"/>
    </row>
    <row r="59" spans="1:9" ht="12.75">
      <c r="A59" s="12"/>
      <c r="B59" s="31" t="s">
        <v>77</v>
      </c>
      <c r="C59" s="46"/>
      <c r="D59" s="33"/>
      <c r="E59" s="27">
        <f t="shared" si="0"/>
      </c>
      <c r="F59" s="34">
        <f t="shared" si="1"/>
      </c>
      <c r="G59" s="12"/>
      <c r="H59" s="12"/>
      <c r="I59" s="12"/>
    </row>
    <row r="60" spans="1:9" ht="12.75">
      <c r="A60" s="12"/>
      <c r="B60" s="24" t="s">
        <v>78</v>
      </c>
      <c r="C60" s="46"/>
      <c r="D60" s="33"/>
      <c r="E60" s="27">
        <f t="shared" si="0"/>
      </c>
      <c r="F60" s="34">
        <f t="shared" si="1"/>
      </c>
      <c r="G60" s="12"/>
      <c r="H60" s="12"/>
      <c r="I60" s="12"/>
    </row>
    <row r="61" spans="1:9" ht="12.75">
      <c r="A61" s="12"/>
      <c r="B61" s="31" t="s">
        <v>79</v>
      </c>
      <c r="C61" s="46"/>
      <c r="D61" s="33"/>
      <c r="E61" s="27">
        <f t="shared" si="0"/>
      </c>
      <c r="F61" s="34">
        <f t="shared" si="1"/>
      </c>
      <c r="G61" s="12"/>
      <c r="H61" s="12"/>
      <c r="I61" s="12"/>
    </row>
    <row r="62" spans="1:9" ht="12.75">
      <c r="A62" s="12"/>
      <c r="B62" s="24" t="s">
        <v>80</v>
      </c>
      <c r="C62" s="46"/>
      <c r="D62" s="33"/>
      <c r="E62" s="27">
        <f t="shared" si="0"/>
      </c>
      <c r="F62" s="34">
        <f t="shared" si="1"/>
      </c>
      <c r="G62" s="12"/>
      <c r="H62" s="12"/>
      <c r="I62" s="12"/>
    </row>
    <row r="63" spans="1:9" ht="12.75">
      <c r="A63" s="12"/>
      <c r="B63" s="31" t="s">
        <v>81</v>
      </c>
      <c r="C63" s="46"/>
      <c r="D63" s="33"/>
      <c r="E63" s="27">
        <f t="shared" si="0"/>
      </c>
      <c r="F63" s="34">
        <f t="shared" si="1"/>
      </c>
      <c r="G63" s="12"/>
      <c r="H63" s="12"/>
      <c r="I63" s="12"/>
    </row>
    <row r="64" spans="1:9" ht="12.75">
      <c r="A64" s="12"/>
      <c r="B64" s="24" t="s">
        <v>82</v>
      </c>
      <c r="C64" s="46"/>
      <c r="D64" s="33"/>
      <c r="E64" s="27">
        <f t="shared" si="0"/>
      </c>
      <c r="F64" s="34">
        <f t="shared" si="1"/>
      </c>
      <c r="G64" s="12"/>
      <c r="H64" s="12"/>
      <c r="I64" s="12"/>
    </row>
    <row r="65" spans="1:9" ht="12.75">
      <c r="A65" s="12"/>
      <c r="B65" s="31" t="s">
        <v>83</v>
      </c>
      <c r="C65" s="46"/>
      <c r="D65" s="33"/>
      <c r="E65" s="27">
        <f t="shared" si="0"/>
      </c>
      <c r="F65" s="34">
        <f t="shared" si="1"/>
      </c>
      <c r="G65" s="12"/>
      <c r="H65" s="12"/>
      <c r="I65" s="12"/>
    </row>
    <row r="66" spans="1:9" ht="12.75">
      <c r="A66" s="12"/>
      <c r="B66" s="24" t="s">
        <v>84</v>
      </c>
      <c r="C66" s="46"/>
      <c r="D66" s="33"/>
      <c r="E66" s="27">
        <f t="shared" si="0"/>
      </c>
      <c r="F66" s="34">
        <f t="shared" si="1"/>
      </c>
      <c r="G66" s="12"/>
      <c r="H66" s="12"/>
      <c r="I66" s="12"/>
    </row>
    <row r="67" spans="1:9" ht="12.75">
      <c r="A67" s="12"/>
      <c r="B67" s="31" t="s">
        <v>85</v>
      </c>
      <c r="C67" s="46"/>
      <c r="D67" s="33"/>
      <c r="E67" s="27">
        <f t="shared" si="0"/>
      </c>
      <c r="F67" s="34">
        <f t="shared" si="1"/>
      </c>
      <c r="G67" s="12"/>
      <c r="H67" s="12"/>
      <c r="I67" s="12"/>
    </row>
    <row r="68" spans="1:9" ht="12.75">
      <c r="A68" s="12"/>
      <c r="B68" s="24" t="s">
        <v>86</v>
      </c>
      <c r="C68" s="46"/>
      <c r="D68" s="33"/>
      <c r="E68" s="27">
        <f t="shared" si="0"/>
      </c>
      <c r="F68" s="34">
        <f t="shared" si="1"/>
      </c>
      <c r="G68" s="12"/>
      <c r="H68" s="12"/>
      <c r="I68" s="12"/>
    </row>
    <row r="69" spans="1:9" ht="12.75">
      <c r="A69" s="12"/>
      <c r="B69" s="31" t="s">
        <v>87</v>
      </c>
      <c r="C69" s="46"/>
      <c r="D69" s="33"/>
      <c r="E69" s="27">
        <f aca="true" t="shared" si="2" ref="E69:E109">IF(C69&lt;&gt;"",MAX($C$4:$C$109)-C69,"")</f>
      </c>
      <c r="F69" s="34">
        <f t="shared" si="1"/>
      </c>
      <c r="G69" s="12"/>
      <c r="H69" s="12"/>
      <c r="I69" s="12"/>
    </row>
    <row r="70" spans="1:9" ht="12.75">
      <c r="A70" s="12"/>
      <c r="B70" s="24" t="s">
        <v>88</v>
      </c>
      <c r="C70" s="46"/>
      <c r="D70" s="33"/>
      <c r="E70" s="27">
        <f t="shared" si="2"/>
      </c>
      <c r="F70" s="34">
        <f aca="true" t="shared" si="3" ref="F70:F109">IF(C70&lt;&gt;"",F69*(POWER((1+$I$4),(E69-E70)/365.25))-D70,"")</f>
      </c>
      <c r="G70" s="12"/>
      <c r="H70" s="12"/>
      <c r="I70" s="12"/>
    </row>
    <row r="71" spans="1:9" ht="12.75">
      <c r="A71" s="12"/>
      <c r="B71" s="31" t="s">
        <v>89</v>
      </c>
      <c r="C71" s="46"/>
      <c r="D71" s="33"/>
      <c r="E71" s="27">
        <f t="shared" si="2"/>
      </c>
      <c r="F71" s="34">
        <f t="shared" si="3"/>
      </c>
      <c r="G71" s="12"/>
      <c r="H71" s="12"/>
      <c r="I71" s="12"/>
    </row>
    <row r="72" spans="1:9" ht="12.75">
      <c r="A72" s="12"/>
      <c r="B72" s="24" t="s">
        <v>90</v>
      </c>
      <c r="C72" s="46"/>
      <c r="D72" s="33"/>
      <c r="E72" s="27">
        <f t="shared" si="2"/>
      </c>
      <c r="F72" s="34">
        <f t="shared" si="3"/>
      </c>
      <c r="G72" s="12"/>
      <c r="H72" s="12"/>
      <c r="I72" s="12"/>
    </row>
    <row r="73" spans="1:9" ht="12.75">
      <c r="A73" s="12"/>
      <c r="B73" s="31" t="s">
        <v>91</v>
      </c>
      <c r="C73" s="46"/>
      <c r="D73" s="33"/>
      <c r="E73" s="27">
        <f t="shared" si="2"/>
      </c>
      <c r="F73" s="34">
        <f t="shared" si="3"/>
      </c>
      <c r="G73" s="12"/>
      <c r="H73" s="12"/>
      <c r="I73" s="12"/>
    </row>
    <row r="74" spans="1:9" ht="12.75">
      <c r="A74" s="12"/>
      <c r="B74" s="24" t="s">
        <v>92</v>
      </c>
      <c r="C74" s="46"/>
      <c r="D74" s="33"/>
      <c r="E74" s="27">
        <f t="shared" si="2"/>
      </c>
      <c r="F74" s="34">
        <f t="shared" si="3"/>
      </c>
      <c r="G74" s="12"/>
      <c r="H74" s="12"/>
      <c r="I74" s="12"/>
    </row>
    <row r="75" spans="1:9" ht="12.75">
      <c r="A75" s="12"/>
      <c r="B75" s="31" t="s">
        <v>93</v>
      </c>
      <c r="C75" s="46"/>
      <c r="D75" s="33"/>
      <c r="E75" s="27">
        <f t="shared" si="2"/>
      </c>
      <c r="F75" s="34">
        <f t="shared" si="3"/>
      </c>
      <c r="G75" s="12"/>
      <c r="H75" s="12"/>
      <c r="I75" s="12"/>
    </row>
    <row r="76" spans="1:9" ht="12.75">
      <c r="A76" s="12"/>
      <c r="B76" s="24" t="s">
        <v>94</v>
      </c>
      <c r="C76" s="46"/>
      <c r="D76" s="33"/>
      <c r="E76" s="27">
        <f t="shared" si="2"/>
      </c>
      <c r="F76" s="34">
        <f t="shared" si="3"/>
      </c>
      <c r="G76" s="12"/>
      <c r="H76" s="12"/>
      <c r="I76" s="12"/>
    </row>
    <row r="77" spans="1:9" ht="12.75">
      <c r="A77" s="12"/>
      <c r="B77" s="31" t="s">
        <v>95</v>
      </c>
      <c r="C77" s="46"/>
      <c r="D77" s="33"/>
      <c r="E77" s="27">
        <f t="shared" si="2"/>
      </c>
      <c r="F77" s="34">
        <f t="shared" si="3"/>
      </c>
      <c r="G77" s="12"/>
      <c r="H77" s="12"/>
      <c r="I77" s="12"/>
    </row>
    <row r="78" spans="1:9" ht="12.75">
      <c r="A78" s="12"/>
      <c r="B78" s="24" t="s">
        <v>96</v>
      </c>
      <c r="C78" s="46"/>
      <c r="D78" s="33"/>
      <c r="E78" s="27">
        <f t="shared" si="2"/>
      </c>
      <c r="F78" s="34">
        <f t="shared" si="3"/>
      </c>
      <c r="G78" s="12"/>
      <c r="H78" s="12"/>
      <c r="I78" s="12"/>
    </row>
    <row r="79" spans="1:9" ht="12.75">
      <c r="A79" s="12"/>
      <c r="B79" s="31" t="s">
        <v>97</v>
      </c>
      <c r="C79" s="46"/>
      <c r="D79" s="33"/>
      <c r="E79" s="27">
        <f t="shared" si="2"/>
      </c>
      <c r="F79" s="34">
        <f t="shared" si="3"/>
      </c>
      <c r="G79" s="12"/>
      <c r="H79" s="12"/>
      <c r="I79" s="12"/>
    </row>
    <row r="80" spans="1:9" ht="12.75">
      <c r="A80" s="12"/>
      <c r="B80" s="24" t="s">
        <v>98</v>
      </c>
      <c r="C80" s="46"/>
      <c r="D80" s="33"/>
      <c r="E80" s="27">
        <f t="shared" si="2"/>
      </c>
      <c r="F80" s="34">
        <f t="shared" si="3"/>
      </c>
      <c r="G80" s="12"/>
      <c r="H80" s="12"/>
      <c r="I80" s="12"/>
    </row>
    <row r="81" spans="1:9" ht="12.75">
      <c r="A81" s="12"/>
      <c r="B81" s="31" t="s">
        <v>99</v>
      </c>
      <c r="C81" s="46"/>
      <c r="D81" s="33"/>
      <c r="E81" s="27">
        <f t="shared" si="2"/>
      </c>
      <c r="F81" s="34">
        <f t="shared" si="3"/>
      </c>
      <c r="G81" s="12"/>
      <c r="H81" s="12"/>
      <c r="I81" s="12"/>
    </row>
    <row r="82" spans="1:9" ht="12.75">
      <c r="A82" s="12"/>
      <c r="B82" s="24" t="s">
        <v>100</v>
      </c>
      <c r="C82" s="46"/>
      <c r="D82" s="33"/>
      <c r="E82" s="27">
        <f t="shared" si="2"/>
      </c>
      <c r="F82" s="34">
        <f t="shared" si="3"/>
      </c>
      <c r="G82" s="12"/>
      <c r="H82" s="12"/>
      <c r="I82" s="12"/>
    </row>
    <row r="83" spans="1:9" ht="12.75">
      <c r="A83" s="12"/>
      <c r="B83" s="31" t="s">
        <v>101</v>
      </c>
      <c r="C83" s="46"/>
      <c r="D83" s="33"/>
      <c r="E83" s="27">
        <f t="shared" si="2"/>
      </c>
      <c r="F83" s="34">
        <f t="shared" si="3"/>
      </c>
      <c r="G83" s="12"/>
      <c r="H83" s="12"/>
      <c r="I83" s="12"/>
    </row>
    <row r="84" spans="1:9" ht="12.75">
      <c r="A84" s="12"/>
      <c r="B84" s="24" t="s">
        <v>102</v>
      </c>
      <c r="C84" s="46"/>
      <c r="D84" s="33"/>
      <c r="E84" s="27">
        <f t="shared" si="2"/>
      </c>
      <c r="F84" s="34">
        <f t="shared" si="3"/>
      </c>
      <c r="G84" s="12"/>
      <c r="H84" s="12"/>
      <c r="I84" s="12"/>
    </row>
    <row r="85" spans="1:9" ht="12.75">
      <c r="A85" s="12"/>
      <c r="B85" s="31" t="s">
        <v>103</v>
      </c>
      <c r="C85" s="46"/>
      <c r="D85" s="33"/>
      <c r="E85" s="27">
        <f t="shared" si="2"/>
      </c>
      <c r="F85" s="34">
        <f t="shared" si="3"/>
      </c>
      <c r="G85" s="12"/>
      <c r="H85" s="12"/>
      <c r="I85" s="12"/>
    </row>
    <row r="86" spans="1:9" ht="12.75">
      <c r="A86" s="12"/>
      <c r="B86" s="24" t="s">
        <v>104</v>
      </c>
      <c r="C86" s="46"/>
      <c r="D86" s="33"/>
      <c r="E86" s="27">
        <f t="shared" si="2"/>
      </c>
      <c r="F86" s="34">
        <f t="shared" si="3"/>
      </c>
      <c r="G86" s="12"/>
      <c r="H86" s="12"/>
      <c r="I86" s="12"/>
    </row>
    <row r="87" spans="1:9" ht="12.75">
      <c r="A87" s="12"/>
      <c r="B87" s="31" t="s">
        <v>105</v>
      </c>
      <c r="C87" s="46"/>
      <c r="D87" s="33"/>
      <c r="E87" s="27">
        <f t="shared" si="2"/>
      </c>
      <c r="F87" s="34">
        <f t="shared" si="3"/>
      </c>
      <c r="G87" s="12"/>
      <c r="H87" s="12"/>
      <c r="I87" s="12"/>
    </row>
    <row r="88" spans="1:9" ht="12.75">
      <c r="A88" s="12"/>
      <c r="B88" s="24" t="s">
        <v>106</v>
      </c>
      <c r="C88" s="46"/>
      <c r="D88" s="33"/>
      <c r="E88" s="27">
        <f t="shared" si="2"/>
      </c>
      <c r="F88" s="34">
        <f t="shared" si="3"/>
      </c>
      <c r="G88" s="12"/>
      <c r="H88" s="12"/>
      <c r="I88" s="12"/>
    </row>
    <row r="89" spans="1:9" ht="12.75">
      <c r="A89" s="12"/>
      <c r="B89" s="31" t="s">
        <v>107</v>
      </c>
      <c r="C89" s="46"/>
      <c r="D89" s="33"/>
      <c r="E89" s="27">
        <f t="shared" si="2"/>
      </c>
      <c r="F89" s="34">
        <f t="shared" si="3"/>
      </c>
      <c r="G89" s="12"/>
      <c r="H89" s="12"/>
      <c r="I89" s="12"/>
    </row>
    <row r="90" spans="1:9" ht="12.75">
      <c r="A90" s="12"/>
      <c r="B90" s="24" t="s">
        <v>108</v>
      </c>
      <c r="C90" s="46"/>
      <c r="D90" s="33"/>
      <c r="E90" s="27">
        <f t="shared" si="2"/>
      </c>
      <c r="F90" s="34">
        <f t="shared" si="3"/>
      </c>
      <c r="G90" s="12"/>
      <c r="H90" s="12"/>
      <c r="I90" s="12"/>
    </row>
    <row r="91" spans="1:9" ht="12.75">
      <c r="A91" s="12"/>
      <c r="B91" s="31" t="s">
        <v>109</v>
      </c>
      <c r="C91" s="46"/>
      <c r="D91" s="33"/>
      <c r="E91" s="27">
        <f t="shared" si="2"/>
      </c>
      <c r="F91" s="34">
        <f t="shared" si="3"/>
      </c>
      <c r="G91" s="12"/>
      <c r="H91" s="12"/>
      <c r="I91" s="12"/>
    </row>
    <row r="92" spans="1:9" ht="12.75">
      <c r="A92" s="12"/>
      <c r="B92" s="24" t="s">
        <v>110</v>
      </c>
      <c r="C92" s="46"/>
      <c r="D92" s="33"/>
      <c r="E92" s="27">
        <f t="shared" si="2"/>
      </c>
      <c r="F92" s="34">
        <f t="shared" si="3"/>
      </c>
      <c r="G92" s="12"/>
      <c r="H92" s="12"/>
      <c r="I92" s="12"/>
    </row>
    <row r="93" spans="1:9" ht="12.75">
      <c r="A93" s="12"/>
      <c r="B93" s="31" t="s">
        <v>111</v>
      </c>
      <c r="C93" s="46"/>
      <c r="D93" s="33"/>
      <c r="E93" s="27">
        <f t="shared" si="2"/>
      </c>
      <c r="F93" s="34">
        <f t="shared" si="3"/>
      </c>
      <c r="G93" s="12"/>
      <c r="H93" s="12"/>
      <c r="I93" s="12"/>
    </row>
    <row r="94" spans="1:9" ht="12.75">
      <c r="A94" s="12"/>
      <c r="B94" s="24" t="s">
        <v>112</v>
      </c>
      <c r="C94" s="46"/>
      <c r="D94" s="33"/>
      <c r="E94" s="27">
        <f t="shared" si="2"/>
      </c>
      <c r="F94" s="34">
        <f t="shared" si="3"/>
      </c>
      <c r="G94" s="12"/>
      <c r="H94" s="12"/>
      <c r="I94" s="12"/>
    </row>
    <row r="95" spans="1:9" ht="12.75">
      <c r="A95" s="12"/>
      <c r="B95" s="31" t="s">
        <v>113</v>
      </c>
      <c r="C95" s="46"/>
      <c r="D95" s="33"/>
      <c r="E95" s="27">
        <f t="shared" si="2"/>
      </c>
      <c r="F95" s="34">
        <f t="shared" si="3"/>
      </c>
      <c r="G95" s="12"/>
      <c r="H95" s="12"/>
      <c r="I95" s="12"/>
    </row>
    <row r="96" spans="1:9" ht="12.75">
      <c r="A96" s="12"/>
      <c r="B96" s="24" t="s">
        <v>114</v>
      </c>
      <c r="C96" s="46"/>
      <c r="D96" s="33"/>
      <c r="E96" s="27">
        <f t="shared" si="2"/>
      </c>
      <c r="F96" s="34">
        <f t="shared" si="3"/>
      </c>
      <c r="G96" s="12"/>
      <c r="H96" s="12"/>
      <c r="I96" s="12"/>
    </row>
    <row r="97" spans="1:9" ht="12.75">
      <c r="A97" s="12"/>
      <c r="B97" s="31" t="s">
        <v>115</v>
      </c>
      <c r="C97" s="46"/>
      <c r="D97" s="33"/>
      <c r="E97" s="27">
        <f t="shared" si="2"/>
      </c>
      <c r="F97" s="34">
        <f t="shared" si="3"/>
      </c>
      <c r="G97" s="12"/>
      <c r="H97" s="12"/>
      <c r="I97" s="12"/>
    </row>
    <row r="98" spans="1:9" ht="12.75">
      <c r="A98" s="12"/>
      <c r="B98" s="24" t="s">
        <v>116</v>
      </c>
      <c r="C98" s="46"/>
      <c r="D98" s="33"/>
      <c r="E98" s="27">
        <f t="shared" si="2"/>
      </c>
      <c r="F98" s="34">
        <f t="shared" si="3"/>
      </c>
      <c r="G98" s="12"/>
      <c r="H98" s="12"/>
      <c r="I98" s="12"/>
    </row>
    <row r="99" spans="1:9" ht="12.75">
      <c r="A99" s="12"/>
      <c r="B99" s="31" t="s">
        <v>117</v>
      </c>
      <c r="C99" s="46"/>
      <c r="D99" s="33"/>
      <c r="E99" s="27">
        <f t="shared" si="2"/>
      </c>
      <c r="F99" s="34">
        <f t="shared" si="3"/>
      </c>
      <c r="G99" s="12"/>
      <c r="H99" s="12"/>
      <c r="I99" s="12"/>
    </row>
    <row r="100" spans="1:9" ht="12.75">
      <c r="A100" s="12"/>
      <c r="B100" s="24" t="s">
        <v>118</v>
      </c>
      <c r="C100" s="46"/>
      <c r="D100" s="33"/>
      <c r="E100" s="27">
        <f t="shared" si="2"/>
      </c>
      <c r="F100" s="34">
        <f t="shared" si="3"/>
      </c>
      <c r="G100" s="12"/>
      <c r="H100" s="12"/>
      <c r="I100" s="12"/>
    </row>
    <row r="101" spans="1:9" ht="12.75">
      <c r="A101" s="12"/>
      <c r="B101" s="31" t="s">
        <v>119</v>
      </c>
      <c r="C101" s="46"/>
      <c r="D101" s="33"/>
      <c r="E101" s="27">
        <f t="shared" si="2"/>
      </c>
      <c r="F101" s="34">
        <f t="shared" si="3"/>
      </c>
      <c r="G101" s="12"/>
      <c r="H101" s="12"/>
      <c r="I101" s="12"/>
    </row>
    <row r="102" spans="1:9" ht="12.75">
      <c r="A102" s="12"/>
      <c r="B102" s="24" t="s">
        <v>120</v>
      </c>
      <c r="C102" s="46"/>
      <c r="D102" s="33"/>
      <c r="E102" s="27">
        <f t="shared" si="2"/>
      </c>
      <c r="F102" s="34">
        <f t="shared" si="3"/>
      </c>
      <c r="G102" s="12"/>
      <c r="H102" s="12"/>
      <c r="I102" s="12"/>
    </row>
    <row r="103" spans="1:9" ht="12.75">
      <c r="A103" s="12"/>
      <c r="B103" s="31" t="s">
        <v>121</v>
      </c>
      <c r="C103" s="46"/>
      <c r="D103" s="33"/>
      <c r="E103" s="27">
        <f t="shared" si="2"/>
      </c>
      <c r="F103" s="34">
        <f t="shared" si="3"/>
      </c>
      <c r="G103" s="12"/>
      <c r="H103" s="12"/>
      <c r="I103" s="12"/>
    </row>
    <row r="104" spans="1:9" ht="12.75">
      <c r="A104" s="12"/>
      <c r="B104" s="24" t="s">
        <v>122</v>
      </c>
      <c r="C104" s="46"/>
      <c r="D104" s="33"/>
      <c r="E104" s="27">
        <f t="shared" si="2"/>
      </c>
      <c r="F104" s="34">
        <f t="shared" si="3"/>
      </c>
      <c r="G104" s="12"/>
      <c r="H104" s="12"/>
      <c r="I104" s="12"/>
    </row>
    <row r="105" spans="1:9" ht="12.75">
      <c r="A105" s="12"/>
      <c r="B105" s="31" t="s">
        <v>123</v>
      </c>
      <c r="C105" s="46"/>
      <c r="D105" s="33"/>
      <c r="E105" s="27">
        <f t="shared" si="2"/>
      </c>
      <c r="F105" s="34">
        <f t="shared" si="3"/>
      </c>
      <c r="G105" s="12"/>
      <c r="H105" s="12"/>
      <c r="I105" s="12"/>
    </row>
    <row r="106" spans="1:9" ht="12.75">
      <c r="A106" s="12"/>
      <c r="B106" s="24" t="s">
        <v>124</v>
      </c>
      <c r="C106" s="46"/>
      <c r="D106" s="33"/>
      <c r="E106" s="27">
        <f t="shared" si="2"/>
      </c>
      <c r="F106" s="34">
        <f t="shared" si="3"/>
      </c>
      <c r="G106" s="12"/>
      <c r="H106" s="12"/>
      <c r="I106" s="12"/>
    </row>
    <row r="107" spans="1:9" ht="12.75">
      <c r="A107" s="12"/>
      <c r="B107" s="31" t="s">
        <v>125</v>
      </c>
      <c r="C107" s="46"/>
      <c r="D107" s="33"/>
      <c r="E107" s="27">
        <f t="shared" si="2"/>
      </c>
      <c r="F107" s="34">
        <f t="shared" si="3"/>
      </c>
      <c r="G107" s="12"/>
      <c r="H107" s="12"/>
      <c r="I107" s="12"/>
    </row>
    <row r="108" spans="1:9" ht="12.75">
      <c r="A108" s="12"/>
      <c r="B108" s="24" t="s">
        <v>126</v>
      </c>
      <c r="C108" s="46"/>
      <c r="D108" s="33"/>
      <c r="E108" s="27">
        <f t="shared" si="2"/>
      </c>
      <c r="F108" s="34">
        <f t="shared" si="3"/>
      </c>
      <c r="G108" s="12"/>
      <c r="H108" s="12"/>
      <c r="I108" s="12"/>
    </row>
    <row r="109" spans="1:9" ht="12.75">
      <c r="A109" s="47" t="s">
        <v>127</v>
      </c>
      <c r="B109" s="31" t="s">
        <v>128</v>
      </c>
      <c r="C109" s="48"/>
      <c r="D109" s="49"/>
      <c r="E109" s="27">
        <f t="shared" si="2"/>
      </c>
      <c r="F109" s="34">
        <f t="shared" si="3"/>
      </c>
      <c r="G109" s="12"/>
      <c r="H109" s="12"/>
      <c r="I109" s="12"/>
    </row>
    <row r="110" ht="12.75">
      <c r="A110" s="12"/>
    </row>
    <row r="112" spans="2:9" ht="12.75">
      <c r="B112" s="50"/>
      <c r="C112" s="50"/>
      <c r="D112" s="50"/>
      <c r="E112" s="50"/>
      <c r="F112" s="50"/>
      <c r="G112" s="50"/>
      <c r="H112" s="50"/>
      <c r="I112" s="50"/>
    </row>
    <row r="114" spans="2:9" ht="12.75">
      <c r="B114" s="50"/>
      <c r="C114" s="50"/>
      <c r="D114" s="50"/>
      <c r="E114" s="50"/>
      <c r="F114" s="50"/>
      <c r="G114" s="50"/>
      <c r="H114" s="50"/>
      <c r="I114" s="50"/>
    </row>
    <row r="115" ht="12.75">
      <c r="B115" s="51"/>
    </row>
    <row r="116" spans="2:9" ht="14.25" customHeight="1">
      <c r="B116" s="52"/>
      <c r="C116" s="52"/>
      <c r="D116" s="52"/>
      <c r="E116" s="52"/>
      <c r="F116" s="52"/>
      <c r="G116" s="52"/>
      <c r="H116" s="52"/>
      <c r="I116" s="52"/>
    </row>
    <row r="117" ht="12.75">
      <c r="B117" s="51"/>
    </row>
    <row r="118" spans="2:9" ht="39" customHeight="1">
      <c r="B118" s="52"/>
      <c r="C118" s="52"/>
      <c r="D118" s="52"/>
      <c r="E118" s="52"/>
      <c r="F118" s="52"/>
      <c r="G118" s="52"/>
      <c r="H118" s="52"/>
      <c r="I118" s="52"/>
    </row>
    <row r="119" ht="12.75">
      <c r="B119" s="53"/>
    </row>
    <row r="120" spans="2:6" ht="12.75">
      <c r="B120" s="54"/>
      <c r="C120" s="54"/>
      <c r="D120" s="54"/>
      <c r="E120" s="54"/>
      <c r="F120" s="54"/>
    </row>
    <row r="122" spans="2:5" ht="12.75">
      <c r="B122" s="55"/>
      <c r="C122" s="55"/>
      <c r="D122" s="55"/>
      <c r="E122" s="55"/>
    </row>
    <row r="124" spans="2:4" ht="12.75">
      <c r="B124" s="56"/>
      <c r="C124" s="56"/>
      <c r="D124" s="56"/>
    </row>
  </sheetData>
  <sheetProtection sheet="1"/>
  <mergeCells count="11">
    <mergeCell ref="F1:H1"/>
    <mergeCell ref="B2:C2"/>
    <mergeCell ref="H13:I13"/>
    <mergeCell ref="H16:I16"/>
    <mergeCell ref="B112:I112"/>
    <mergeCell ref="B114:I114"/>
    <mergeCell ref="B116:I116"/>
    <mergeCell ref="B118:I118"/>
    <mergeCell ref="B120:F120"/>
    <mergeCell ref="B122:E122"/>
    <mergeCell ref="B124:D124"/>
  </mergeCells>
  <hyperlinks>
    <hyperlink ref="B2" r:id="rId1" display="© Dr.Stefan Heizmann"/>
  </hyperlinks>
  <printOptions/>
  <pageMargins left="0.7479166666666667" right="0.7479166666666667" top="0.9840277777777777" bottom="0.9840277777777777" header="0.5118055555555555" footer="0.5118055555555555"/>
  <pageSetup horizontalDpi="300" verticalDpi="300"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B2:L29"/>
  <sheetViews>
    <sheetView workbookViewId="0" topLeftCell="A1">
      <selection activeCell="A1" sqref="A1"/>
    </sheetView>
  </sheetViews>
  <sheetFormatPr defaultColWidth="11.421875" defaultRowHeight="12.75"/>
  <cols>
    <col min="1" max="7" width="11.421875" style="1" customWidth="1"/>
    <col min="8" max="8" width="15.28125" style="1" customWidth="1"/>
    <col min="9" max="9" width="2.421875" style="1" customWidth="1"/>
    <col min="10" max="10" width="1.8515625" style="1" customWidth="1"/>
    <col min="11" max="16384" width="11.421875" style="1" customWidth="1"/>
  </cols>
  <sheetData>
    <row r="2" spans="2:10" ht="12.75">
      <c r="B2" s="2"/>
      <c r="C2" s="2"/>
      <c r="D2" s="2"/>
      <c r="E2" s="2"/>
      <c r="F2" s="2"/>
      <c r="G2" s="2"/>
      <c r="H2" s="2"/>
      <c r="I2" s="2"/>
      <c r="J2" s="2"/>
    </row>
    <row r="3" spans="2:10" ht="12.75">
      <c r="B3" s="2"/>
      <c r="C3" s="2"/>
      <c r="D3" s="2"/>
      <c r="E3" s="2"/>
      <c r="F3" s="2"/>
      <c r="G3" s="2"/>
      <c r="H3" s="2"/>
      <c r="I3" s="2"/>
      <c r="J3" s="2"/>
    </row>
    <row r="4" spans="2:10" ht="12.75">
      <c r="B4" s="2"/>
      <c r="C4" s="2"/>
      <c r="D4" s="2"/>
      <c r="E4" s="2"/>
      <c r="F4" s="2"/>
      <c r="G4" s="2"/>
      <c r="H4" s="2"/>
      <c r="I4" s="2"/>
      <c r="J4" s="2"/>
    </row>
    <row r="5" spans="2:10" ht="12.75">
      <c r="B5" s="2"/>
      <c r="C5" s="2"/>
      <c r="D5" s="2"/>
      <c r="E5" s="2"/>
      <c r="F5" s="2"/>
      <c r="G5" s="2"/>
      <c r="H5" s="2"/>
      <c r="I5" s="2"/>
      <c r="J5" s="2"/>
    </row>
    <row r="6" spans="2:10" ht="12.75">
      <c r="B6" s="2"/>
      <c r="C6" s="2"/>
      <c r="D6" s="2"/>
      <c r="E6" s="2"/>
      <c r="F6" s="2"/>
      <c r="G6" s="2"/>
      <c r="H6" s="2"/>
      <c r="I6" s="2"/>
      <c r="J6" s="2"/>
    </row>
    <row r="7" spans="2:10" ht="12.75">
      <c r="B7" s="2"/>
      <c r="C7" s="2"/>
      <c r="D7" s="2"/>
      <c r="E7" s="2"/>
      <c r="F7" s="2"/>
      <c r="G7" s="2"/>
      <c r="H7" s="2"/>
      <c r="I7" s="2"/>
      <c r="J7" s="2"/>
    </row>
    <row r="8" spans="2:10" ht="12.75">
      <c r="B8" s="2"/>
      <c r="C8" s="2"/>
      <c r="D8" s="2"/>
      <c r="E8" s="2"/>
      <c r="F8" s="2"/>
      <c r="G8" s="2"/>
      <c r="H8" s="2"/>
      <c r="I8" s="2"/>
      <c r="J8" s="2"/>
    </row>
    <row r="9" spans="2:10" ht="12.75">
      <c r="B9" s="2"/>
      <c r="C9" s="2"/>
      <c r="D9" s="2"/>
      <c r="E9" s="2"/>
      <c r="F9" s="2"/>
      <c r="G9" s="2"/>
      <c r="H9" s="2"/>
      <c r="I9" s="2"/>
      <c r="J9" s="2"/>
    </row>
    <row r="10" spans="2:10" ht="34.5" customHeight="1">
      <c r="B10" s="2"/>
      <c r="C10" s="52" t="s">
        <v>129</v>
      </c>
      <c r="D10" s="52"/>
      <c r="E10" s="52"/>
      <c r="F10" s="52"/>
      <c r="G10" s="52"/>
      <c r="H10" s="52"/>
      <c r="I10" s="52"/>
      <c r="J10" s="52"/>
    </row>
    <row r="11" spans="2:10" ht="12.75">
      <c r="B11" s="2"/>
      <c r="C11" s="2"/>
      <c r="D11" s="2"/>
      <c r="E11" s="2"/>
      <c r="F11" s="2"/>
      <c r="G11" s="11"/>
      <c r="H11" s="2"/>
      <c r="I11" s="2"/>
      <c r="J11" s="2"/>
    </row>
    <row r="12" spans="2:10" ht="27" customHeight="1">
      <c r="B12" s="2"/>
      <c r="C12" s="52" t="s">
        <v>130</v>
      </c>
      <c r="D12" s="52"/>
      <c r="E12" s="52"/>
      <c r="F12" s="52"/>
      <c r="G12" s="52"/>
      <c r="H12" s="52"/>
      <c r="I12" s="52"/>
      <c r="J12" s="52"/>
    </row>
    <row r="13" spans="2:10" ht="12.75">
      <c r="B13" s="2"/>
      <c r="C13" s="51"/>
      <c r="D13" s="2"/>
      <c r="E13" s="2"/>
      <c r="F13" s="2"/>
      <c r="G13" s="11"/>
      <c r="H13" s="2"/>
      <c r="I13" s="2"/>
      <c r="J13" s="2"/>
    </row>
    <row r="14" spans="2:10" ht="12.75" customHeight="1">
      <c r="B14" s="2"/>
      <c r="C14" s="52" t="s">
        <v>131</v>
      </c>
      <c r="D14" s="52"/>
      <c r="E14" s="52"/>
      <c r="F14" s="52"/>
      <c r="G14" s="52"/>
      <c r="H14" s="52"/>
      <c r="I14" s="52"/>
      <c r="J14" s="52"/>
    </row>
    <row r="15" spans="2:10" ht="12.75">
      <c r="B15" s="2"/>
      <c r="C15" s="51"/>
      <c r="D15" s="2"/>
      <c r="E15" s="2"/>
      <c r="F15" s="2"/>
      <c r="G15" s="11"/>
      <c r="H15" s="2"/>
      <c r="I15" s="2"/>
      <c r="J15" s="2"/>
    </row>
    <row r="16" spans="2:10" ht="84.75" customHeight="1">
      <c r="B16" s="2"/>
      <c r="C16" s="52" t="s">
        <v>132</v>
      </c>
      <c r="D16" s="52"/>
      <c r="E16" s="52"/>
      <c r="F16" s="52"/>
      <c r="G16" s="52"/>
      <c r="H16" s="52"/>
      <c r="I16" s="52"/>
      <c r="J16" s="52"/>
    </row>
    <row r="17" spans="2:10" ht="12" customHeight="1">
      <c r="B17" s="2"/>
      <c r="C17" s="53"/>
      <c r="D17" s="2"/>
      <c r="E17" s="2"/>
      <c r="F17" s="2"/>
      <c r="G17" s="11"/>
      <c r="H17" s="2"/>
      <c r="I17" s="2"/>
      <c r="J17" s="2"/>
    </row>
    <row r="18" spans="2:10" ht="140.25" customHeight="1">
      <c r="B18" s="2"/>
      <c r="C18" s="52" t="s">
        <v>133</v>
      </c>
      <c r="D18" s="52"/>
      <c r="E18" s="52"/>
      <c r="F18" s="52"/>
      <c r="G18" s="52"/>
      <c r="H18" s="52"/>
      <c r="I18" s="2"/>
      <c r="J18" s="2"/>
    </row>
    <row r="19" spans="2:10" ht="12" customHeight="1">
      <c r="B19" s="2"/>
      <c r="C19" s="53"/>
      <c r="D19" s="2"/>
      <c r="E19" s="2"/>
      <c r="F19" s="2"/>
      <c r="G19" s="11"/>
      <c r="H19" s="2"/>
      <c r="I19" s="2"/>
      <c r="J19" s="2"/>
    </row>
    <row r="20" spans="2:10" ht="12.75">
      <c r="B20" s="2"/>
      <c r="C20" s="56" t="s">
        <v>134</v>
      </c>
      <c r="D20" s="56"/>
      <c r="E20" s="56"/>
      <c r="F20" s="56"/>
      <c r="G20" s="56"/>
      <c r="H20" s="2"/>
      <c r="I20" s="2"/>
      <c r="J20" s="2"/>
    </row>
    <row r="21" spans="2:10" ht="12.75">
      <c r="B21" s="2"/>
      <c r="C21" s="2"/>
      <c r="D21" s="2"/>
      <c r="E21" s="2"/>
      <c r="F21" s="2"/>
      <c r="G21" s="11"/>
      <c r="H21" s="2"/>
      <c r="I21" s="2"/>
      <c r="J21" s="2"/>
    </row>
    <row r="22" spans="2:10" ht="12.75">
      <c r="B22" s="2"/>
      <c r="C22" s="2"/>
      <c r="D22" s="56"/>
      <c r="E22" s="56"/>
      <c r="F22" s="2"/>
      <c r="G22" s="11"/>
      <c r="H22" s="2"/>
      <c r="I22" s="2"/>
      <c r="J22" s="2"/>
    </row>
    <row r="23" spans="2:10" ht="12.75">
      <c r="B23" s="2"/>
      <c r="C23" s="2"/>
      <c r="D23" s="2"/>
      <c r="E23" s="2"/>
      <c r="F23" s="2"/>
      <c r="G23" s="11"/>
      <c r="H23" s="2"/>
      <c r="I23" s="2"/>
      <c r="J23" s="2"/>
    </row>
    <row r="24" spans="2:10" ht="12.75">
      <c r="B24" s="2"/>
      <c r="C24" s="2"/>
      <c r="D24" s="2"/>
      <c r="E24" s="2"/>
      <c r="F24" s="2"/>
      <c r="G24" s="2"/>
      <c r="H24" s="2"/>
      <c r="I24" s="2"/>
      <c r="J24" s="2"/>
    </row>
    <row r="25" spans="2:10" ht="12.75">
      <c r="B25" s="2"/>
      <c r="C25" s="2"/>
      <c r="D25" s="2"/>
      <c r="E25" s="2"/>
      <c r="F25" s="2"/>
      <c r="G25" s="2"/>
      <c r="H25" s="2"/>
      <c r="I25" s="2"/>
      <c r="J25" s="2"/>
    </row>
    <row r="26" spans="2:10" ht="12.75">
      <c r="B26" s="2"/>
      <c r="C26" s="2"/>
      <c r="D26" s="2"/>
      <c r="E26" s="2"/>
      <c r="F26" s="2"/>
      <c r="G26" s="2"/>
      <c r="H26" s="2"/>
      <c r="I26" s="2"/>
      <c r="J26" s="2"/>
    </row>
    <row r="29" ht="12.75">
      <c r="L29" s="1" t="s">
        <v>21</v>
      </c>
    </row>
  </sheetData>
  <sheetProtection sheet="1"/>
  <mergeCells count="6">
    <mergeCell ref="C10:J10"/>
    <mergeCell ref="C12:J12"/>
    <mergeCell ref="C14:J14"/>
    <mergeCell ref="C16:J16"/>
    <mergeCell ref="C18:H18"/>
    <mergeCell ref="C20:G20"/>
  </mergeCells>
  <hyperlinks>
    <hyperlink ref="C20" r:id="rId1" display="Online version of the computation:http://www.irrq.com/us/yield.php"/>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eeeee</dc:creator>
  <cp:keywords/>
  <dc:description/>
  <cp:lastModifiedBy>Stefan Heizmann</cp:lastModifiedBy>
  <cp:lastPrinted>2005-09-09T09:02:45Z</cp:lastPrinted>
  <dcterms:created xsi:type="dcterms:W3CDTF">2005-01-19T18:32:09Z</dcterms:created>
  <dcterms:modified xsi:type="dcterms:W3CDTF">2011-05-18T16:24:31Z</dcterms:modified>
  <cp:category/>
  <cp:version/>
  <cp:contentType/>
  <cp:contentStatus/>
  <cp:revision>1</cp:revision>
</cp:coreProperties>
</file>